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Раздел 3 и 4" sheetId="1" r:id="rId1"/>
    <sheet name="Приложение 1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<sst xmlns="http://schemas.openxmlformats.org/spreadsheetml/2006/main" count="770" uniqueCount="301">
  <si>
    <t>№</t>
  </si>
  <si>
    <t xml:space="preserve">III. Показатели по поступлениям и выплатам краевого бюджетного (автономного) учреждения </t>
  </si>
  <si>
    <t>Наименование показателя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</si>
  <si>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</si>
  <si>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</si>
  <si>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</si>
  <si>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</si>
  <si>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в том числе:</t>
  </si>
  <si>
    <t xml:space="preserve">субсидии на финансовое обеспечение выполнения государственного задания из бюджета Алтайского края 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</si>
  <si>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</si>
  <si>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</si>
  <si>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</si>
  <si>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</si>
  <si>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</si>
  <si>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</si>
  <si>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</si>
  <si>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</si>
  <si>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</si>
  <si>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</si>
  <si>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</si>
  <si>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</si>
  <si>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</si>
  <si>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</si>
  <si>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</si>
  <si>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</si>
  <si>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 оплата труда и начисления на выплаты по оплате труда, в том числе: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</si>
  <si>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</si>
  <si>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работников учреждений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</si>
  <si>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</si>
  <si>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</si>
  <si>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Социальные и иные выплаты населению, всего, из них:</t>
  </si>
  <si>
    <t>пособия, компенсации и иные социальные выплаты гражданам, кроме публичных нормативных обязательств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</si>
  <si>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</si>
  <si>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</si>
  <si>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</si>
  <si>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</si>
  <si>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Уплату налогов, сборов и иных платежей, всего, из них: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</si>
  <si>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</si>
  <si>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</si>
  <si>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</si>
  <si>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Безвозмездные перечисления</t>
  </si>
  <si>
    <t>организациям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</si>
  <si>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</si>
  <si>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</si>
  <si>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</si>
  <si>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</si>
  <si>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</si>
  <si>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</si>
  <si>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</si>
  <si>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 xml:space="preserve">прочие работы, услуги </t>
  </si>
  <si>
    <t>приобретение основных средств</t>
  </si>
  <si>
    <t>приобретение материальных запасов</t>
  </si>
  <si>
    <t>Поступление финансовых активов, всего:</t>
  </si>
  <si>
    <t>из них: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</si>
  <si>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</si>
  <si>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</si>
  <si>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</si>
  <si>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</si>
  <si>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</si>
  <si>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</si>
  <si>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</si>
  <si>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</si>
  <si>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</si>
  <si>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</si>
  <si>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</si>
  <si>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</si>
  <si>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</si>
  <si>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</si>
  <si>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</si>
  <si>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Справочная информация</t>
  </si>
  <si>
    <t>Сумма (тыс. руб.)</t>
  </si>
  <si>
    <t>Объем публичных обязательств, всего: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</si>
  <si>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</si>
  <si>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</si>
  <si>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Руководитель учреждения</t>
  </si>
  <si>
    <t>Руководитель финансово-</t>
  </si>
  <si>
    <t>экономической службы учреждения</t>
  </si>
  <si>
    <t>Приложение 1</t>
  </si>
  <si>
    <t>Расшифровка показателей по поступлениям и выплатам</t>
  </si>
  <si>
    <t>(наименование учреждения)</t>
  </si>
  <si>
    <t>Код по бюджетной классификации РФ</t>
  </si>
  <si>
    <t>Поступления и выплаты</t>
  </si>
  <si>
    <t>1 кв.</t>
  </si>
  <si>
    <t>2 кв.</t>
  </si>
  <si>
    <t>3 кв.</t>
  </si>
  <si>
    <t>4 кв.</t>
  </si>
  <si>
    <t>Итого</t>
  </si>
  <si>
    <t>Х</t>
  </si>
  <si>
    <t>Субсидии на финансовое обеспечение выполнения государственного задания из бюджета Алтайского края</t>
  </si>
  <si>
    <t>Субсидии, предоставляемые в соответствии с абзацем вторым пункта 1 статьи 78.1 Бюджетного кодекса Российской Федерации</t>
  </si>
  <si>
    <t xml:space="preserve">Субсидии на осуществление капитальных вложений 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</si>
  <si>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</si>
  <si>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деятельности, всего:</t>
  </si>
  <si>
    <t>в том числе: бюджет</t>
  </si>
  <si>
    <t>Выплаты персоналу всего, из них:</t>
  </si>
  <si>
    <t>Расходы на закупку товаров, работ, услуг, всего</t>
  </si>
  <si>
    <t>в том числе бюджет всего</t>
  </si>
  <si>
    <t>прочие работы, услуги</t>
  </si>
  <si>
    <t>Приложение 3</t>
  </si>
  <si>
    <t>1. Расчеты (обоснования) выплат персоналу (строка 210)</t>
  </si>
  <si>
    <t>1.1. Расчеты (обоснования) расходов на оплату труда</t>
  </si>
  <si>
    <t>п/п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</si>
  <si>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</si>
  <si>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</si>
  <si>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</si>
  <si>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</si>
  <si>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</t>
  </si>
  <si>
    <t>(1 + гр. 8 / 100) x</t>
  </si>
  <si>
    <t>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</si>
  <si>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</si>
  <si>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</si>
  <si>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</si>
  <si>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</si>
  <si>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х</t>
  </si>
  <si>
    <t>1.2. Расчеты (обоснования) выплат персоналу при направлении в служебные командировки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</si>
  <si>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</si>
  <si>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</si>
  <si>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</si>
  <si>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</t>
  </si>
  <si>
    <t>(гр. 3 x гр. 4 x</t>
  </si>
  <si>
    <t>гр. 5)</t>
  </si>
  <si>
    <t>1.3. Расчеты (обоснования) выплат персоналу по уходу за ребенком</t>
  </si>
  <si>
    <t>Численность работников, получающих пособие.</t>
  </si>
  <si>
    <t>Количество выплат в год на одного работника</t>
  </si>
  <si>
    <t xml:space="preserve">Размер </t>
  </si>
  <si>
    <t xml:space="preserve">выплаты </t>
  </si>
  <si>
    <t xml:space="preserve">(пособия) </t>
  </si>
  <si>
    <t>в месяц, руб.</t>
  </si>
  <si>
    <t xml:space="preserve">Сумма, руб. </t>
  </si>
  <si>
    <t xml:space="preserve">(гр. 3 x гр. 4 x 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</si>
  <si>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</si>
  <si>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</si>
  <si>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</si>
  <si>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для начисления страховых взносов, руб.</t>
  </si>
  <si>
    <t>Сумма</t>
  </si>
  <si>
    <t>руб.</t>
  </si>
  <si>
    <t>Страховые взносы в Пенсионный фонд Российской Федерации, всего</t>
  </si>
  <si>
    <t>по ставке 22,0%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</si>
  <si>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</si>
  <si>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</si>
  <si>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</si>
  <si>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 xml:space="preserve">в том числе: </t>
  </si>
  <si>
    <t>обязательное социальное страхование на случай временной нетрудоспособности и в связи с материнством по ставке 2,9%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</si>
  <si>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</si>
  <si>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</si>
  <si>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обязательное социальное страхование от несчастных случаев на производстве и профессиональных заболеваний по ставке 0,_%*</t>
  </si>
  <si>
    <t>Страховые взносы в Федеральный фонд обязательного медицинского страхования, всего (по ставке 5,1%)</t>
  </si>
  <si>
    <t>*_Указываются страховые тарифы, дифференцированные по классам профессионального риска, установленные Федеральным законом от 22 декабря 2005г.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№51, ст. 7233).</t>
  </si>
  <si>
    <t>2. Расчеты (обоснования) расходов на социальные и иные выплаты населению</t>
  </si>
  <si>
    <t>Код видов расходов_____________________________________________________</t>
  </si>
  <si>
    <t>Источник финансового обеспечения________________________________________</t>
  </si>
  <si>
    <t>Размер одной выплаты, руб.</t>
  </si>
  <si>
    <t>Количество</t>
  </si>
  <si>
    <t>выплат в год</t>
  </si>
  <si>
    <t>Общая сумма выплат, руб.</t>
  </si>
  <si>
    <t>(гр. 3 x гр. 4)</t>
  </si>
  <si>
    <t>3. Расчет (обоснование) расходов на уплату налогов, сборов и иных платежей</t>
  </si>
  <si>
    <t>Источник финансового обеспечения_________________________________________</t>
  </si>
  <si>
    <t>Налоговая база, руб.</t>
  </si>
  <si>
    <t xml:space="preserve">Сумма исчисленного </t>
  </si>
  <si>
    <t xml:space="preserve">налога, подлежащего </t>
  </si>
  <si>
    <t xml:space="preserve">уплате, руб. </t>
  </si>
  <si>
    <t>(гр. 3 x гр. 4 / 100)</t>
  </si>
  <si>
    <t>4. Расчет (обоснование) расходов на безвозмездные перечисления организациям</t>
  </si>
  <si>
    <t>Источник финансового обеспечения_______________________________________</t>
  </si>
  <si>
    <t>5. Расчет (обоснование) прочих расходов (кроме расходов на закупку товаров, работ, услуг)</t>
  </si>
  <si>
    <t>Источник финансового обеспечения______________________________________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</si>
  <si>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</si>
  <si>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</si>
  <si>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Наименование расходов</t>
  </si>
  <si>
    <t>Количество номеров</t>
  </si>
  <si>
    <t>Количество платежей в год</t>
  </si>
  <si>
    <t>Стоимость за единицу, руб.</t>
  </si>
  <si>
    <t>6.2. Расчет (обоснование) расходов на оплату транспортных услуг</t>
  </si>
  <si>
    <t>Количество услуг перевозки</t>
  </si>
  <si>
    <t>Цена услуги перевозки, руб.</t>
  </si>
  <si>
    <t>6.3. Расчет (обоснование) расходов на оплату коммунальных услуг</t>
  </si>
  <si>
    <t>Размер потребления ресурсов</t>
  </si>
  <si>
    <t xml:space="preserve">Тариф </t>
  </si>
  <si>
    <t>(с учетом НДС), руб.</t>
  </si>
  <si>
    <t>Индексация,%</t>
  </si>
  <si>
    <t xml:space="preserve">(гр. 4 x гр. 5 x </t>
  </si>
  <si>
    <t>гр. 6)</t>
  </si>
  <si>
    <t>6.4. Расчет (обоснование) расходов на оплату аренды имущества</t>
  </si>
  <si>
    <t xml:space="preserve">Ставка </t>
  </si>
  <si>
    <t>арендной платы</t>
  </si>
  <si>
    <t xml:space="preserve">Стоимость </t>
  </si>
  <si>
    <t xml:space="preserve">с учетом НДС, </t>
  </si>
  <si>
    <t>6.5. Расчет (обоснование) расходов на оплату работ, услуг по содержанию имущества</t>
  </si>
  <si>
    <t>Объект</t>
  </si>
  <si>
    <t xml:space="preserve">Количество </t>
  </si>
  <si>
    <t>работ (услуг)</t>
  </si>
  <si>
    <t xml:space="preserve">работ (услуг), </t>
  </si>
  <si>
    <t>6.6. Расчет (обоснование) расходов на оплату прочих работ, услуг</t>
  </si>
  <si>
    <t>Количество договоров</t>
  </si>
  <si>
    <t>Стоимость</t>
  </si>
  <si>
    <t>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</si>
  <si>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</si>
  <si>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</si>
  <si>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(гр. 2 x гр. 3)</t>
  </si>
  <si>
    <t>Источник финансового обеспечения__________________________</t>
  </si>
  <si>
    <t xml:space="preserve">1.1 </t>
  </si>
  <si>
    <t>взноса, руб.</t>
  </si>
  <si>
    <t xml:space="preserve">1.2 </t>
  </si>
  <si>
    <t xml:space="preserve">1.3 </t>
  </si>
  <si>
    <t xml:space="preserve">2.1 </t>
  </si>
  <si>
    <t xml:space="preserve">2.2 </t>
  </si>
  <si>
    <t xml:space="preserve">2.3 </t>
  </si>
  <si>
    <t xml:space="preserve">2.4 </t>
  </si>
  <si>
    <t xml:space="preserve">2.5 </t>
  </si>
  <si>
    <t>Ставка налога, %</t>
  </si>
  <si>
    <t>Должность, группа должностей</t>
  </si>
  <si>
    <t>Количествовыплат в год</t>
  </si>
  <si>
    <t>№      п/п</t>
  </si>
  <si>
    <t xml:space="preserve">№              п/п       </t>
  </si>
  <si>
    <t>Наименование  расходов</t>
  </si>
  <si>
    <t>Наименование     расходов</t>
  </si>
  <si>
    <t>прочие расходы</t>
  </si>
  <si>
    <t xml:space="preserve">Подпись  </t>
  </si>
  <si>
    <r>
      <t xml:space="preserve">                                                                       </t>
    </r>
    <r>
      <rPr>
        <sz val="11"/>
        <color indexed="8"/>
        <rFont val="Times New Roman"/>
        <family val="1"/>
      </rPr>
      <t xml:space="preserve">                                    </t>
    </r>
  </si>
  <si>
    <t>Расшифровка подписи</t>
  </si>
  <si>
    <t xml:space="preserve">                                                    </t>
  </si>
  <si>
    <t xml:space="preserve">                             </t>
  </si>
  <si>
    <t xml:space="preserve">(главный бухгалтер)                       </t>
  </si>
  <si>
    <t xml:space="preserve">Исполнитель:                                  </t>
  </si>
  <si>
    <t xml:space="preserve">                                                                                          </t>
  </si>
  <si>
    <t xml:space="preserve">Согласованно:                                 </t>
  </si>
  <si>
    <t xml:space="preserve">                                                       </t>
  </si>
  <si>
    <t>0001</t>
  </si>
  <si>
    <t>на 2018 г. очередной финансовый год</t>
  </si>
  <si>
    <t>на 2019 г. 1-ый год планового периода</t>
  </si>
  <si>
    <t>на 2020 г. 1-ый год планового периода</t>
  </si>
  <si>
    <t>И.М. Звягинцев</t>
  </si>
  <si>
    <t>Н.Н. Протасевич</t>
  </si>
  <si>
    <t>КГБОУ "Тальменская общеобразовательная школа-интернат"</t>
  </si>
  <si>
    <r>
      <t>Код видов расходов__________</t>
    </r>
    <r>
      <rPr>
        <b/>
        <sz val="12"/>
        <color indexed="8"/>
        <rFont val="Times New Roman"/>
        <family val="1"/>
      </rPr>
      <t>111</t>
    </r>
    <r>
      <rPr>
        <sz val="12"/>
        <color indexed="8"/>
        <rFont val="Times New Roman"/>
        <family val="1"/>
      </rPr>
      <t>________________________</t>
    </r>
  </si>
  <si>
    <t>Административный персонал</t>
  </si>
  <si>
    <t>Педагогический персонал</t>
  </si>
  <si>
    <t>Учебно-вспомогательрый перс.</t>
  </si>
  <si>
    <t>Обслуживающий персонал</t>
  </si>
  <si>
    <t>Расходы на повышение квалификации педработников</t>
  </si>
  <si>
    <t>ежемесячные денежные выплаты специалистам, проживающим в сельской местности</t>
  </si>
  <si>
    <r>
      <t>Код видов расходов___________________</t>
    </r>
    <r>
      <rPr>
        <b/>
        <sz val="12"/>
        <color indexed="8"/>
        <rFont val="Times New Roman"/>
        <family val="1"/>
      </rPr>
      <t>290</t>
    </r>
    <r>
      <rPr>
        <sz val="12"/>
        <color indexed="8"/>
        <rFont val="Times New Roman"/>
        <family val="1"/>
      </rPr>
      <t>__________________________________</t>
    </r>
  </si>
  <si>
    <t>земельный налог</t>
  </si>
  <si>
    <t>прочие налоги и сборы</t>
  </si>
  <si>
    <t>ОСАГО</t>
  </si>
  <si>
    <t>абонентская плата</t>
  </si>
  <si>
    <t>интернет</t>
  </si>
  <si>
    <t>м/г переговоры</t>
  </si>
  <si>
    <t>мобильная связь</t>
  </si>
  <si>
    <t>доставка груза</t>
  </si>
  <si>
    <t>электроэнергия</t>
  </si>
  <si>
    <t>канализирование</t>
  </si>
  <si>
    <t>холодное водоснабжение</t>
  </si>
  <si>
    <t>текущий ремонт помещений и прилегающих территорий</t>
  </si>
  <si>
    <t>учебный корпус</t>
  </si>
  <si>
    <t>спальный корпус</t>
  </si>
  <si>
    <t>подсобные помещения</t>
  </si>
  <si>
    <t>эксплуатация системы охранной и протвопожарной сигнализации</t>
  </si>
  <si>
    <t>дератизация и дезинсекция, лаборатотрные изделия</t>
  </si>
  <si>
    <t>обслуживание програмного обеспечения</t>
  </si>
  <si>
    <t xml:space="preserve">охрана </t>
  </si>
  <si>
    <t>прочие расходы и услуги</t>
  </si>
  <si>
    <t>спортинвентарь</t>
  </si>
  <si>
    <t>мебель</t>
  </si>
  <si>
    <t>библиотечный фонд</t>
  </si>
  <si>
    <t>орттехника</t>
  </si>
  <si>
    <t>питание детей</t>
  </si>
  <si>
    <t>канцелярские товары</t>
  </si>
  <si>
    <t>уголь</t>
  </si>
  <si>
    <t>хоз.принадлежности</t>
  </si>
  <si>
    <t>гсм</t>
  </si>
  <si>
    <t>хоз.инвентарь</t>
  </si>
  <si>
    <t>мягкий инвентарь</t>
  </si>
  <si>
    <t>стройматериалы</t>
  </si>
  <si>
    <t>подписка</t>
  </si>
  <si>
    <t>з/п по нарядам</t>
  </si>
  <si>
    <t>медицинский осмотр</t>
  </si>
  <si>
    <r>
      <t>Код видов расходов__________________</t>
    </r>
    <r>
      <rPr>
        <b/>
        <sz val="12"/>
        <color indexed="8"/>
        <rFont val="Times New Roman"/>
        <family val="1"/>
      </rPr>
      <t>112</t>
    </r>
    <r>
      <rPr>
        <sz val="12"/>
        <color indexed="8"/>
        <rFont val="Times New Roman"/>
        <family val="1"/>
      </rPr>
      <t>_____________________________</t>
    </r>
  </si>
  <si>
    <t>расходы на участие в спортивных соревнованиях</t>
  </si>
  <si>
    <r>
      <t>Код видов расходов______________</t>
    </r>
    <r>
      <rPr>
        <b/>
        <sz val="12"/>
        <color indexed="8"/>
        <rFont val="Times New Roman"/>
        <family val="1"/>
      </rPr>
      <t>244</t>
    </r>
    <r>
      <rPr>
        <sz val="12"/>
        <color indexed="8"/>
        <rFont val="Times New Roman"/>
        <family val="1"/>
      </rPr>
      <t>_____________________________________</t>
    </r>
  </si>
  <si>
    <t>на 2019 г.</t>
  </si>
  <si>
    <t>на 2020 г.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</si>
  <si>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</si>
  <si>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5.1</t>
  </si>
  <si>
    <r>
      <t>Код видов расходов_____________</t>
    </r>
    <r>
      <rPr>
        <sz val="12"/>
        <color indexed="8"/>
        <rFont val="Times New Roman"/>
        <family val="1"/>
      </rPr>
      <t>______</t>
    </r>
    <r>
      <rPr>
        <sz val="12"/>
        <color indexed="8"/>
        <rFont val="Times New Roman"/>
        <family val="1"/>
      </rPr>
      <t>_____________________________</t>
    </r>
  </si>
  <si>
    <t>обязательное социальное страхование от несчастных случаев на производстве и профессиональных заболеваний по ставке 0,2%*</t>
  </si>
  <si>
    <t>медикаменты</t>
  </si>
  <si>
    <t>на 2019г. очередной финансовый год</t>
  </si>
  <si>
    <t>на 2020г. 1-ый год планового периода</t>
  </si>
  <si>
    <t>на 2021 г. 2-ой год планового периода</t>
  </si>
  <si>
    <t>на 2019 г. очередной финансовый год</t>
  </si>
  <si>
    <t>IV. Показатели выплат по расходам на закупку товаров, работ, услуг краевого бюджетного (автономного) учреждения на  2019 г.</t>
  </si>
  <si>
    <t>на 2021 г.</t>
  </si>
  <si>
    <t>к плану финансово-хозяйственной деятельности на_2019_ год</t>
  </si>
  <si>
    <t>противопожарные мероприятия</t>
  </si>
  <si>
    <t>капитальный ремонт помещений и прилегающих территорий</t>
  </si>
  <si>
    <t>замена светильников</t>
  </si>
  <si>
    <t>судебные решения</t>
  </si>
  <si>
    <t>А.А. Филиппов</t>
  </si>
  <si>
    <r>
      <t xml:space="preserve">Расчеты (обоснования) к плану финансово-хозяйственной деятельности </t>
    </r>
    <r>
      <rPr>
        <sz val="13.5"/>
        <color indexed="8"/>
        <rFont val="Times New Roman"/>
        <family val="1"/>
      </rPr>
      <t>на 2019 год</t>
    </r>
    <r>
      <rPr>
        <sz val="14"/>
        <color indexed="8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</si>
</sst>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[$-FC19]d\ mmmm\ yyyy\ &quot;г.&quot;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3.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3"/>
      <color indexed="8"/>
      <name val="Times New Roman"/>
      <family val="1"/>
    </font>
    <font>
      <sz val="7"/>
      <color indexed="8"/>
      <name val="Times New Roman"/>
      <family val="1"/>
    </font>
    <font>
      <sz val="10.5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.5"/>
      <color indexed="8"/>
      <name val="Times New Roman"/>
      <family val="1"/>
    </font>
    <font>
      <u val="single"/>
      <sz val="7"/>
      <color indexed="12"/>
      <name val="Calibri"/>
      <family val="2"/>
    </font>
    <font>
      <sz val="7.5"/>
      <color indexed="8"/>
      <name val="Times New Roman"/>
      <family val="1"/>
    </font>
    <font>
      <u val="single"/>
      <sz val="10"/>
      <color indexed="12"/>
      <name val="Calibri"/>
      <family val="2"/>
    </font>
    <font>
      <sz val="9.5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1"/>
      <color rgb="FF000000"/>
      <name val="Times New Roman"/>
      <family val="1"/>
    </font>
    <font>
      <sz val="13"/>
      <color rgb="FF000000"/>
      <name val="Times New Roman"/>
      <family val="1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10.5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1.5"/>
      <color theme="1"/>
      <name val="Times New Roman"/>
      <family val="1"/>
    </font>
    <font>
      <sz val="14"/>
      <color rgb="FF000000"/>
      <name val="Times New Roman"/>
      <family val="1"/>
    </font>
    <font>
      <sz val="7"/>
      <color theme="1"/>
      <name val="Times New Roman"/>
      <family val="1"/>
    </font>
    <font>
      <u val="single"/>
      <sz val="10"/>
      <color theme="10"/>
      <name val="Calibri"/>
      <family val="2"/>
    </font>
    <font>
      <u val="single"/>
      <sz val="7"/>
      <color theme="10"/>
      <name val="Calibri"/>
      <family val="2"/>
    </font>
    <font>
      <sz val="7.5"/>
      <color rgb="FF000000"/>
      <name val="Times New Roman"/>
      <family val="1"/>
    </font>
    <font>
      <sz val="9.5"/>
      <color theme="1"/>
      <name val="Times New Roman"/>
      <family val="1"/>
    </font>
    <font>
      <sz val="13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1">
    <xf numFmtId="0" fontId="0" fillId="0" borderId="0" xfId="0" applyFont="1" applyAlignment="1">
      <alignment/>
    </xf>
    <xf numFmtId="0" fontId="57" fillId="0" borderId="0" xfId="0" applyFont="1" applyAlignment="1">
      <alignment horizontal="justify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0" xfId="0" applyFont="1" applyAlignment="1">
      <alignment horizontal="right"/>
    </xf>
    <xf numFmtId="0" fontId="5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2" fillId="0" borderId="0" xfId="0" applyFont="1" applyAlignment="1">
      <alignment horizontal="justify"/>
    </xf>
    <xf numFmtId="0" fontId="63" fillId="0" borderId="0" xfId="0" applyFont="1" applyAlignment="1">
      <alignment horizontal="left"/>
    </xf>
    <xf numFmtId="0" fontId="63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/>
    </xf>
    <xf numFmtId="0" fontId="58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center"/>
    </xf>
    <xf numFmtId="0" fontId="65" fillId="0" borderId="0" xfId="0" applyFont="1" applyBorder="1" applyAlignment="1">
      <alignment vertical="top" wrapText="1"/>
    </xf>
    <xf numFmtId="0" fontId="66" fillId="0" borderId="0" xfId="0" applyFont="1" applyBorder="1" applyAlignment="1">
      <alignment vertical="top" wrapText="1"/>
    </xf>
    <xf numFmtId="0" fontId="67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top" wrapText="1"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0" fontId="68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 wrapText="1"/>
    </xf>
    <xf numFmtId="0" fontId="70" fillId="0" borderId="10" xfId="0" applyFont="1" applyBorder="1" applyAlignment="1">
      <alignment vertical="top" wrapText="1"/>
    </xf>
    <xf numFmtId="0" fontId="6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57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vertical="top" wrapText="1"/>
    </xf>
    <xf numFmtId="0" fontId="62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left" vertical="top" wrapText="1" indent="2"/>
    </xf>
    <xf numFmtId="0" fontId="71" fillId="0" borderId="10" xfId="0" applyFont="1" applyBorder="1" applyAlignment="1">
      <alignment horizontal="left" vertical="top" wrapText="1" indent="1"/>
    </xf>
    <xf numFmtId="0" fontId="71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 wrapText="1"/>
    </xf>
    <xf numFmtId="0" fontId="60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right"/>
    </xf>
    <xf numFmtId="0" fontId="58" fillId="0" borderId="10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72" fillId="0" borderId="11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wrapText="1"/>
    </xf>
    <xf numFmtId="0" fontId="58" fillId="0" borderId="11" xfId="0" applyFont="1" applyBorder="1" applyAlignment="1">
      <alignment horizontal="center" vertical="center" wrapText="1"/>
    </xf>
    <xf numFmtId="0" fontId="72" fillId="0" borderId="11" xfId="0" applyFont="1" applyBorder="1" applyAlignment="1">
      <alignment vertical="center" wrapText="1"/>
    </xf>
    <xf numFmtId="0" fontId="72" fillId="0" borderId="16" xfId="0" applyFont="1" applyBorder="1" applyAlignment="1">
      <alignment vertical="center" wrapText="1"/>
    </xf>
    <xf numFmtId="0" fontId="58" fillId="0" borderId="12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vertical="top" wrapText="1"/>
    </xf>
    <xf numFmtId="0" fontId="60" fillId="0" borderId="12" xfId="0" applyFont="1" applyBorder="1" applyAlignment="1">
      <alignment horizont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60" fillId="0" borderId="16" xfId="0" applyFont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 horizontal="left" wrapText="1" indent="2"/>
    </xf>
    <xf numFmtId="49" fontId="58" fillId="0" borderId="10" xfId="0" applyNumberFormat="1" applyFont="1" applyBorder="1" applyAlignment="1">
      <alignment/>
    </xf>
    <xf numFmtId="0" fontId="58" fillId="0" borderId="16" xfId="0" applyFont="1" applyBorder="1" applyAlignment="1">
      <alignment horizontal="center" vertical="center" wrapText="1"/>
    </xf>
    <xf numFmtId="0" fontId="72" fillId="0" borderId="13" xfId="0" applyFont="1" applyBorder="1" applyAlignment="1">
      <alignment vertical="center" wrapText="1"/>
    </xf>
    <xf numFmtId="0" fontId="60" fillId="0" borderId="11" xfId="0" applyFont="1" applyBorder="1" applyAlignment="1">
      <alignment horizontal="center" vertical="top" wrapText="1"/>
    </xf>
    <xf numFmtId="0" fontId="58" fillId="0" borderId="12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72" fillId="0" borderId="11" xfId="0" applyFont="1" applyBorder="1" applyAlignment="1">
      <alignment wrapText="1"/>
    </xf>
    <xf numFmtId="4" fontId="70" fillId="0" borderId="10" xfId="0" applyNumberFormat="1" applyFont="1" applyBorder="1" applyAlignment="1">
      <alignment wrapText="1"/>
    </xf>
    <xf numFmtId="0" fontId="65" fillId="0" borderId="10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70" fillId="0" borderId="10" xfId="0" applyFont="1" applyBorder="1" applyAlignment="1">
      <alignment wrapText="1"/>
    </xf>
    <xf numFmtId="0" fontId="68" fillId="0" borderId="10" xfId="0" applyFont="1" applyBorder="1" applyAlignment="1">
      <alignment vertical="top" wrapText="1"/>
    </xf>
    <xf numFmtId="0" fontId="0" fillId="0" borderId="0" xfId="0" applyFont="1" applyAlignment="1">
      <alignment/>
    </xf>
    <xf numFmtId="0" fontId="65" fillId="0" borderId="10" xfId="0" applyFont="1" applyBorder="1" applyAlignment="1">
      <alignment horizontal="center" wrapText="1"/>
    </xf>
    <xf numFmtId="0" fontId="62" fillId="0" borderId="0" xfId="0" applyFont="1" applyAlignment="1">
      <alignment horizontal="left"/>
    </xf>
    <xf numFmtId="0" fontId="57" fillId="0" borderId="10" xfId="0" applyFont="1" applyBorder="1" applyAlignment="1">
      <alignment horizontal="left" wrapText="1" indent="2"/>
    </xf>
    <xf numFmtId="0" fontId="58" fillId="0" borderId="0" xfId="0" applyFont="1" applyAlignment="1">
      <alignment/>
    </xf>
    <xf numFmtId="0" fontId="62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top" wrapText="1"/>
    </xf>
    <xf numFmtId="4" fontId="70" fillId="0" borderId="10" xfId="0" applyNumberFormat="1" applyFont="1" applyBorder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wrapText="1"/>
    </xf>
    <xf numFmtId="4" fontId="65" fillId="0" borderId="10" xfId="0" applyNumberFormat="1" applyFont="1" applyBorder="1" applyAlignment="1">
      <alignment vertical="top" wrapText="1"/>
    </xf>
    <xf numFmtId="4" fontId="65" fillId="0" borderId="10" xfId="0" applyNumberFormat="1" applyFont="1" applyBorder="1" applyAlignment="1">
      <alignment wrapText="1"/>
    </xf>
    <xf numFmtId="49" fontId="65" fillId="0" borderId="10" xfId="0" applyNumberFormat="1" applyFont="1" applyBorder="1" applyAlignment="1">
      <alignment horizontal="center" wrapText="1"/>
    </xf>
    <xf numFmtId="4" fontId="65" fillId="0" borderId="10" xfId="0" applyNumberFormat="1" applyFont="1" applyBorder="1" applyAlignment="1">
      <alignment horizontal="center" vertical="center" wrapText="1"/>
    </xf>
    <xf numFmtId="4" fontId="70" fillId="0" borderId="10" xfId="0" applyNumberFormat="1" applyFont="1" applyBorder="1" applyAlignment="1">
      <alignment wrapText="1"/>
    </xf>
    <xf numFmtId="4" fontId="65" fillId="0" borderId="10" xfId="0" applyNumberFormat="1" applyFont="1" applyBorder="1" applyAlignment="1">
      <alignment horizontal="center" wrapText="1"/>
    </xf>
    <xf numFmtId="0" fontId="58" fillId="0" borderId="10" xfId="0" applyFont="1" applyBorder="1" applyAlignment="1">
      <alignment/>
    </xf>
    <xf numFmtId="4" fontId="65" fillId="0" borderId="10" xfId="0" applyNumberFormat="1" applyFont="1" applyBorder="1" applyAlignment="1">
      <alignment horizontal="center" vertical="top" wrapText="1"/>
    </xf>
    <xf numFmtId="3" fontId="70" fillId="0" borderId="10" xfId="0" applyNumberFormat="1" applyFont="1" applyBorder="1" applyAlignment="1">
      <alignment wrapText="1"/>
    </xf>
    <xf numFmtId="3" fontId="58" fillId="0" borderId="10" xfId="0" applyNumberFormat="1" applyFont="1" applyBorder="1" applyAlignment="1">
      <alignment/>
    </xf>
    <xf numFmtId="168" fontId="70" fillId="0" borderId="10" xfId="0" applyNumberFormat="1" applyFont="1" applyBorder="1" applyAlignment="1">
      <alignment wrapText="1"/>
    </xf>
    <xf numFmtId="3" fontId="70" fillId="0" borderId="10" xfId="0" applyNumberFormat="1" applyFont="1" applyBorder="1" applyAlignment="1">
      <alignment horizontal="center" wrapText="1"/>
    </xf>
    <xf numFmtId="3" fontId="58" fillId="0" borderId="10" xfId="0" applyNumberFormat="1" applyFont="1" applyBorder="1" applyAlignment="1">
      <alignment horizontal="right"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wrapText="1"/>
    </xf>
    <xf numFmtId="0" fontId="70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4" fontId="70" fillId="0" borderId="10" xfId="0" applyNumberFormat="1" applyFont="1" applyBorder="1" applyAlignment="1">
      <alignment wrapText="1"/>
    </xf>
    <xf numFmtId="0" fontId="66" fillId="0" borderId="10" xfId="0" applyFont="1" applyBorder="1" applyAlignment="1">
      <alignment wrapText="1"/>
    </xf>
    <xf numFmtId="4" fontId="65" fillId="0" borderId="10" xfId="0" applyNumberFormat="1" applyFont="1" applyBorder="1" applyAlignment="1">
      <alignment horizontal="center" wrapText="1"/>
    </xf>
    <xf numFmtId="4" fontId="65" fillId="0" borderId="10" xfId="0" applyNumberFormat="1" applyFont="1" applyBorder="1" applyAlignment="1">
      <alignment horizontal="center" wrapText="1"/>
    </xf>
    <xf numFmtId="4" fontId="65" fillId="0" borderId="10" xfId="0" applyNumberFormat="1" applyFont="1" applyBorder="1" applyAlignment="1">
      <alignment horizontal="center" wrapText="1"/>
    </xf>
    <xf numFmtId="4" fontId="58" fillId="0" borderId="10" xfId="0" applyNumberFormat="1" applyFont="1" applyBorder="1" applyAlignment="1">
      <alignment horizontal="right" wrapText="1"/>
    </xf>
    <xf numFmtId="2" fontId="70" fillId="0" borderId="10" xfId="0" applyNumberFormat="1" applyFont="1" applyBorder="1" applyAlignment="1">
      <alignment wrapText="1"/>
    </xf>
    <xf numFmtId="4" fontId="70" fillId="0" borderId="10" xfId="0" applyNumberFormat="1" applyFont="1" applyBorder="1" applyAlignment="1">
      <alignment wrapText="1"/>
    </xf>
    <xf numFmtId="0" fontId="70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49" fontId="57" fillId="0" borderId="10" xfId="0" applyNumberFormat="1" applyFont="1" applyBorder="1" applyAlignment="1">
      <alignment horizontal="center" vertical="center" wrapText="1"/>
    </xf>
    <xf numFmtId="4" fontId="65" fillId="0" borderId="10" xfId="0" applyNumberFormat="1" applyFont="1" applyBorder="1" applyAlignment="1">
      <alignment horizontal="center" wrapText="1"/>
    </xf>
    <xf numFmtId="3" fontId="70" fillId="0" borderId="13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4" fontId="65" fillId="0" borderId="10" xfId="0" applyNumberFormat="1" applyFont="1" applyBorder="1" applyAlignment="1">
      <alignment horizontal="center" wrapText="1"/>
    </xf>
    <xf numFmtId="4" fontId="70" fillId="0" borderId="10" xfId="0" applyNumberFormat="1" applyFont="1" applyBorder="1" applyAlignment="1">
      <alignment wrapText="1"/>
    </xf>
    <xf numFmtId="4" fontId="70" fillId="0" borderId="10" xfId="0" applyNumberFormat="1" applyFont="1" applyBorder="1" applyAlignment="1">
      <alignment wrapText="1"/>
    </xf>
    <xf numFmtId="4" fontId="70" fillId="0" borderId="10" xfId="0" applyNumberFormat="1" applyFont="1" applyBorder="1" applyAlignment="1">
      <alignment wrapText="1"/>
    </xf>
    <xf numFmtId="0" fontId="58" fillId="0" borderId="10" xfId="0" applyFont="1" applyBorder="1" applyAlignment="1">
      <alignment/>
    </xf>
    <xf numFmtId="4" fontId="65" fillId="0" borderId="10" xfId="0" applyNumberFormat="1" applyFont="1" applyBorder="1" applyAlignment="1">
      <alignment horizontal="center" wrapText="1"/>
    </xf>
    <xf numFmtId="4" fontId="70" fillId="0" borderId="10" xfId="0" applyNumberFormat="1" applyFont="1" applyBorder="1" applyAlignment="1">
      <alignment wrapText="1"/>
    </xf>
    <xf numFmtId="0" fontId="58" fillId="0" borderId="10" xfId="0" applyFont="1" applyBorder="1" applyAlignment="1">
      <alignment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/>
    </xf>
    <xf numFmtId="0" fontId="70" fillId="0" borderId="10" xfId="0" applyFont="1" applyBorder="1" applyAlignment="1">
      <alignment wrapText="1"/>
    </xf>
    <xf numFmtId="0" fontId="58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/>
    </xf>
    <xf numFmtId="4" fontId="65" fillId="0" borderId="10" xfId="0" applyNumberFormat="1" applyFont="1" applyBorder="1" applyAlignment="1">
      <alignment horizontal="center" wrapText="1"/>
    </xf>
    <xf numFmtId="0" fontId="66" fillId="0" borderId="12" xfId="0" applyFont="1" applyBorder="1" applyAlignment="1">
      <alignment horizontal="center" wrapText="1"/>
    </xf>
    <xf numFmtId="0" fontId="66" fillId="0" borderId="11" xfId="0" applyFont="1" applyBorder="1" applyAlignment="1">
      <alignment horizont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4" fontId="70" fillId="0" borderId="12" xfId="0" applyNumberFormat="1" applyFont="1" applyBorder="1" applyAlignment="1">
      <alignment horizontal="center" wrapText="1"/>
    </xf>
    <xf numFmtId="4" fontId="70" fillId="0" borderId="11" xfId="0" applyNumberFormat="1" applyFont="1" applyBorder="1" applyAlignment="1">
      <alignment horizontal="center" wrapText="1"/>
    </xf>
    <xf numFmtId="0" fontId="70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76" fillId="0" borderId="10" xfId="42" applyFont="1" applyBorder="1" applyAlignment="1" applyProtection="1">
      <alignment horizontal="left" vertical="top" wrapText="1"/>
      <protection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top" wrapText="1"/>
    </xf>
    <xf numFmtId="0" fontId="57" fillId="0" borderId="10" xfId="0" applyFont="1" applyBorder="1" applyAlignment="1">
      <alignment horizontal="left" vertical="top" wrapText="1"/>
    </xf>
    <xf numFmtId="4" fontId="70" fillId="0" borderId="10" xfId="0" applyNumberFormat="1" applyFont="1" applyBorder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77" fillId="0" borderId="10" xfId="42" applyFont="1" applyBorder="1" applyAlignment="1" applyProtection="1">
      <alignment horizontal="center" vertical="center" wrapText="1"/>
      <protection/>
    </xf>
    <xf numFmtId="0" fontId="62" fillId="0" borderId="0" xfId="0" applyFont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5" fillId="0" borderId="10" xfId="0" applyFont="1" applyBorder="1" applyAlignment="1">
      <alignment wrapText="1"/>
    </xf>
    <xf numFmtId="4" fontId="70" fillId="0" borderId="12" xfId="0" applyNumberFormat="1" applyFont="1" applyBorder="1" applyAlignment="1">
      <alignment wrapText="1"/>
    </xf>
    <xf numFmtId="4" fontId="70" fillId="0" borderId="11" xfId="0" applyNumberFormat="1" applyFont="1" applyBorder="1" applyAlignment="1">
      <alignment wrapText="1"/>
    </xf>
    <xf numFmtId="0" fontId="70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wrapText="1"/>
    </xf>
    <xf numFmtId="0" fontId="78" fillId="0" borderId="10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8" fillId="0" borderId="18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0" fontId="65" fillId="0" borderId="18" xfId="0" applyFont="1" applyBorder="1" applyAlignment="1">
      <alignment horizontal="center" vertical="top" wrapText="1"/>
    </xf>
    <xf numFmtId="0" fontId="65" fillId="0" borderId="19" xfId="0" applyFont="1" applyBorder="1" applyAlignment="1">
      <alignment horizontal="center" vertical="top" wrapText="1"/>
    </xf>
    <xf numFmtId="0" fontId="58" fillId="0" borderId="20" xfId="0" applyFont="1" applyBorder="1" applyAlignment="1">
      <alignment horizontal="center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4" fontId="65" fillId="0" borderId="10" xfId="0" applyNumberFormat="1" applyFont="1" applyBorder="1" applyAlignment="1">
      <alignment horizontal="center" wrapText="1"/>
    </xf>
    <xf numFmtId="4" fontId="65" fillId="0" borderId="10" xfId="0" applyNumberFormat="1" applyFont="1" applyBorder="1" applyAlignment="1">
      <alignment horizontal="center" vertical="center" wrapText="1"/>
    </xf>
    <xf numFmtId="0" fontId="66" fillId="0" borderId="10" xfId="0" applyFont="1" applyBorder="1" applyAlignment="1">
      <alignment wrapText="1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center"/>
    </xf>
    <xf numFmtId="0" fontId="59" fillId="0" borderId="17" xfId="0" applyFont="1" applyBorder="1" applyAlignment="1">
      <alignment horizontal="center"/>
    </xf>
    <xf numFmtId="0" fontId="79" fillId="0" borderId="20" xfId="0" applyFont="1" applyBorder="1" applyAlignment="1">
      <alignment horizontal="center"/>
    </xf>
    <xf numFmtId="0" fontId="80" fillId="0" borderId="0" xfId="0" applyFont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right" vertical="top" wrapText="1"/>
    </xf>
    <xf numFmtId="0" fontId="58" fillId="0" borderId="10" xfId="0" applyFont="1" applyBorder="1" applyAlignment="1">
      <alignment/>
    </xf>
    <xf numFmtId="0" fontId="60" fillId="0" borderId="10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58" fillId="0" borderId="24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63" fillId="0" borderId="0" xfId="0" applyFont="1" applyAlignment="1">
      <alignment horizontal="left"/>
    </xf>
    <xf numFmtId="0" fontId="60" fillId="0" borderId="19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wrapText="1"/>
    </xf>
    <xf numFmtId="49" fontId="73" fillId="0" borderId="10" xfId="0" applyNumberFormat="1" applyFont="1" applyBorder="1" applyAlignment="1">
      <alignment horizontal="center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left" wrapText="1"/>
    </xf>
    <xf numFmtId="0" fontId="59" fillId="0" borderId="0" xfId="0" applyFont="1" applyAlignment="1">
      <alignment horizontal="center" wrapText="1"/>
    </xf>
    <xf numFmtId="0" fontId="63" fillId="0" borderId="0" xfId="0" applyFont="1" applyAlignment="1">
      <alignment horizontal="left" vertical="top" wrapText="1"/>
    </xf>
    <xf numFmtId="0" fontId="60" fillId="0" borderId="19" xfId="0" applyFont="1" applyBorder="1" applyAlignment="1">
      <alignment horizontal="center" wrapText="1"/>
    </xf>
    <xf numFmtId="0" fontId="60" fillId="0" borderId="1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17F874C3129B72A40A2C124C9A95EBA1759F4904FAC8162A5EFF08038A7ECCDC42CBC281A13FnBD7D" TargetMode="External" /><Relationship Id="rId2" Type="http://schemas.openxmlformats.org/officeDocument/2006/relationships/hyperlink" Target="consultantplus://offline/ref=17F874C3129B72A40A2C124C9A95EBA1759F490FFCC8162A5EFF08038An7DED" TargetMode="External" /><Relationship Id="rId3" Type="http://schemas.openxmlformats.org/officeDocument/2006/relationships/hyperlink" Target="consultantplus://offline/ref=17F874C3129B72A40A2C124C9A95EBA176964F0EFAC7162A5EFF08038An7DED" TargetMode="External" /><Relationship Id="rId4" Type="http://schemas.openxmlformats.org/officeDocument/2006/relationships/hyperlink" Target="consultantplus://offline/ref=17F874C3129B72A40A2C124C9A95EBA1759F4904FAC8162A5EFF08038An7DED" TargetMode="External" /><Relationship Id="rId5" Type="http://schemas.openxmlformats.org/officeDocument/2006/relationships/hyperlink" Target="consultantplus://offline/ref=17F874C3129B72A40A2C124C9A95EBA1759F4904FAC8162A5EFF08038A7ECCDC42CBC281A13FnBD7D" TargetMode="External" /><Relationship Id="rId6" Type="http://schemas.openxmlformats.org/officeDocument/2006/relationships/hyperlink" Target="consultantplus://offline/ref=17F874C3129B72A40A2C124C9A95EBA1759F4904FAC8162A5EFF08038A7ECCDC42CBC281A13FnBD7D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92"/>
  <sheetViews>
    <sheetView tabSelected="1" zoomScalePageLayoutView="0" workbookViewId="0" topLeftCell="A67">
      <selection activeCell="B73" sqref="B73"/>
    </sheetView>
  </sheetViews>
  <sheetFormatPr defaultColWidth="9.140625" defaultRowHeight="15"/>
  <cols>
    <col min="1" max="1" width="3.140625" style="0" customWidth="1"/>
    <col min="2" max="2" width="35.7109375" style="0" customWidth="1"/>
    <col min="3" max="3" width="6.421875" style="86" customWidth="1"/>
    <col min="4" max="4" width="7.7109375" style="0" customWidth="1"/>
    <col min="5" max="5" width="10.7109375" style="0" customWidth="1"/>
    <col min="6" max="7" width="12.28125" style="0" customWidth="1"/>
    <col min="8" max="8" width="10.7109375" style="0" customWidth="1"/>
    <col min="9" max="9" width="9.28125" style="0" customWidth="1"/>
    <col min="10" max="10" width="9.00390625" style="0" customWidth="1"/>
    <col min="11" max="11" width="9.7109375" style="0" customWidth="1"/>
    <col min="12" max="12" width="6.8515625" style="0" customWidth="1"/>
    <col min="13" max="13" width="8.00390625" style="0" customWidth="1"/>
    <col min="14" max="14" width="7.8515625" style="0" customWidth="1"/>
  </cols>
  <sheetData>
    <row r="1" ht="10.5" customHeight="1"/>
    <row r="2" spans="2:12" ht="15.75">
      <c r="B2" s="88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2:12" ht="13.5" customHeight="1">
      <c r="B3" s="154" t="s">
        <v>281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ht="10.5" customHeight="1">
      <c r="B4" s="1"/>
    </row>
    <row r="5" spans="2:12" ht="15">
      <c r="B5" s="153" t="s">
        <v>2</v>
      </c>
      <c r="C5" s="160" t="s">
        <v>3</v>
      </c>
      <c r="D5" s="170" t="s">
        <v>4</v>
      </c>
      <c r="E5" s="153" t="s">
        <v>5</v>
      </c>
      <c r="F5" s="153"/>
      <c r="G5" s="153"/>
      <c r="H5" s="153"/>
      <c r="I5" s="153"/>
      <c r="J5" s="153"/>
      <c r="K5" s="153"/>
      <c r="L5" s="153"/>
    </row>
    <row r="6" spans="2:12" ht="10.5" customHeight="1">
      <c r="B6" s="153"/>
      <c r="C6" s="160"/>
      <c r="D6" s="170"/>
      <c r="E6" s="153" t="s">
        <v>6</v>
      </c>
      <c r="F6" s="153" t="s">
        <v>7</v>
      </c>
      <c r="G6" s="153"/>
      <c r="H6" s="153"/>
      <c r="I6" s="153"/>
      <c r="J6" s="153"/>
      <c r="K6" s="153"/>
      <c r="L6" s="153"/>
    </row>
    <row r="7" spans="2:12" ht="51.75" customHeight="1">
      <c r="B7" s="153"/>
      <c r="C7" s="160"/>
      <c r="D7" s="170"/>
      <c r="E7" s="153"/>
      <c r="F7" s="148" t="s">
        <v>8</v>
      </c>
      <c r="G7" s="148" t="s">
        <v>283</v>
      </c>
      <c r="H7" s="162" t="s">
        <v>9</v>
      </c>
      <c r="I7" s="161" t="s">
        <v>10</v>
      </c>
      <c r="J7" s="161" t="s">
        <v>11</v>
      </c>
      <c r="K7" s="161" t="s">
        <v>12</v>
      </c>
      <c r="L7" s="161"/>
    </row>
    <row r="8" spans="2:12" ht="71.25" customHeight="1">
      <c r="B8" s="153"/>
      <c r="C8" s="160"/>
      <c r="D8" s="170"/>
      <c r="E8" s="153"/>
      <c r="F8" s="149"/>
      <c r="G8" s="149"/>
      <c r="H8" s="162"/>
      <c r="I8" s="161"/>
      <c r="J8" s="161"/>
      <c r="K8" s="23" t="s">
        <v>6</v>
      </c>
      <c r="L8" s="23" t="s">
        <v>13</v>
      </c>
    </row>
    <row r="9" spans="2:12" ht="13.5" customHeight="1">
      <c r="B9" s="34">
        <v>1</v>
      </c>
      <c r="C9" s="34">
        <v>2</v>
      </c>
      <c r="D9" s="34">
        <v>3</v>
      </c>
      <c r="E9" s="34">
        <v>4</v>
      </c>
      <c r="F9" s="34">
        <v>5</v>
      </c>
      <c r="G9" s="128" t="s">
        <v>284</v>
      </c>
      <c r="H9" s="34">
        <v>6</v>
      </c>
      <c r="I9" s="34">
        <v>7</v>
      </c>
      <c r="J9" s="34">
        <v>8</v>
      </c>
      <c r="K9" s="34">
        <v>9</v>
      </c>
      <c r="L9" s="34">
        <v>10</v>
      </c>
    </row>
    <row r="10" spans="2:12" ht="16.5">
      <c r="B10" s="33" t="s">
        <v>14</v>
      </c>
      <c r="C10" s="87">
        <v>100</v>
      </c>
      <c r="D10" s="87" t="s">
        <v>15</v>
      </c>
      <c r="E10" s="84">
        <f>E13+E11+E14+E15+E16+E17+E18</f>
        <v>30728200</v>
      </c>
      <c r="F10" s="84">
        <f>F13</f>
        <v>28891200</v>
      </c>
      <c r="G10" s="126"/>
      <c r="H10" s="124">
        <f>H16</f>
        <v>1837000</v>
      </c>
      <c r="I10" s="84"/>
      <c r="J10" s="84"/>
      <c r="K10" s="84">
        <f>K15</f>
        <v>0</v>
      </c>
      <c r="L10" s="26"/>
    </row>
    <row r="11" spans="2:12" ht="10.5" customHeight="1">
      <c r="B11" s="89" t="s">
        <v>7</v>
      </c>
      <c r="C11" s="164">
        <v>110</v>
      </c>
      <c r="D11" s="165"/>
      <c r="E11" s="168">
        <f>K11</f>
        <v>0</v>
      </c>
      <c r="F11" s="146" t="s">
        <v>15</v>
      </c>
      <c r="G11" s="146"/>
      <c r="H11" s="169" t="s">
        <v>15</v>
      </c>
      <c r="I11" s="169" t="s">
        <v>15</v>
      </c>
      <c r="J11" s="169" t="s">
        <v>15</v>
      </c>
      <c r="K11" s="168"/>
      <c r="L11" s="169" t="s">
        <v>15</v>
      </c>
    </row>
    <row r="12" spans="2:12" ht="16.5" customHeight="1">
      <c r="B12" s="33" t="s">
        <v>16</v>
      </c>
      <c r="C12" s="164"/>
      <c r="D12" s="165"/>
      <c r="E12" s="168"/>
      <c r="F12" s="147"/>
      <c r="G12" s="147"/>
      <c r="H12" s="169"/>
      <c r="I12" s="169"/>
      <c r="J12" s="169"/>
      <c r="K12" s="168"/>
      <c r="L12" s="169"/>
    </row>
    <row r="13" spans="2:12" ht="16.5">
      <c r="B13" s="33" t="s">
        <v>17</v>
      </c>
      <c r="C13" s="87">
        <v>120</v>
      </c>
      <c r="D13" s="82"/>
      <c r="E13" s="84">
        <f>F13+K13</f>
        <v>28891200</v>
      </c>
      <c r="F13" s="84">
        <v>28891200</v>
      </c>
      <c r="G13" s="126"/>
      <c r="H13" s="25" t="s">
        <v>15</v>
      </c>
      <c r="I13" s="25" t="s">
        <v>15</v>
      </c>
      <c r="J13" s="84"/>
      <c r="K13" s="84"/>
      <c r="L13" s="26"/>
    </row>
    <row r="14" spans="2:12" ht="25.5">
      <c r="B14" s="33" t="s">
        <v>18</v>
      </c>
      <c r="C14" s="87">
        <v>130</v>
      </c>
      <c r="D14" s="82"/>
      <c r="E14" s="84">
        <f>K14</f>
        <v>0</v>
      </c>
      <c r="F14" s="25" t="s">
        <v>15</v>
      </c>
      <c r="G14" s="127"/>
      <c r="H14" s="25" t="s">
        <v>15</v>
      </c>
      <c r="I14" s="25" t="s">
        <v>15</v>
      </c>
      <c r="J14" s="25" t="s">
        <v>15</v>
      </c>
      <c r="K14" s="84"/>
      <c r="L14" s="25" t="s">
        <v>15</v>
      </c>
    </row>
    <row r="15" spans="2:12" ht="44.25" customHeight="1">
      <c r="B15" s="85" t="s">
        <v>19</v>
      </c>
      <c r="C15" s="87">
        <v>140</v>
      </c>
      <c r="D15" s="82"/>
      <c r="E15" s="84">
        <f>K15</f>
        <v>0</v>
      </c>
      <c r="F15" s="25" t="s">
        <v>15</v>
      </c>
      <c r="G15" s="127"/>
      <c r="H15" s="25" t="s">
        <v>15</v>
      </c>
      <c r="I15" s="25" t="s">
        <v>15</v>
      </c>
      <c r="J15" s="25" t="s">
        <v>15</v>
      </c>
      <c r="K15" s="84"/>
      <c r="L15" s="25" t="s">
        <v>15</v>
      </c>
    </row>
    <row r="16" spans="2:12" ht="25.5">
      <c r="B16" s="33" t="s">
        <v>20</v>
      </c>
      <c r="C16" s="87">
        <v>150</v>
      </c>
      <c r="D16" s="82"/>
      <c r="E16" s="124">
        <f>H16+I16</f>
        <v>1837000</v>
      </c>
      <c r="F16" s="25" t="s">
        <v>15</v>
      </c>
      <c r="G16" s="127"/>
      <c r="H16" s="124">
        <v>1837000</v>
      </c>
      <c r="I16" s="26"/>
      <c r="J16" s="25" t="s">
        <v>15</v>
      </c>
      <c r="K16" s="25" t="s">
        <v>15</v>
      </c>
      <c r="L16" s="25" t="s">
        <v>15</v>
      </c>
    </row>
    <row r="17" spans="2:12" ht="16.5">
      <c r="B17" s="33" t="s">
        <v>21</v>
      </c>
      <c r="C17" s="87">
        <v>160</v>
      </c>
      <c r="D17" s="82"/>
      <c r="E17" s="84">
        <f>K17</f>
        <v>0</v>
      </c>
      <c r="F17" s="25" t="s">
        <v>15</v>
      </c>
      <c r="G17" s="127"/>
      <c r="H17" s="25" t="s">
        <v>15</v>
      </c>
      <c r="I17" s="25" t="s">
        <v>15</v>
      </c>
      <c r="J17" s="25" t="s">
        <v>15</v>
      </c>
      <c r="K17" s="84"/>
      <c r="L17" s="26"/>
    </row>
    <row r="18" spans="2:12" ht="16.5">
      <c r="B18" s="33" t="s">
        <v>22</v>
      </c>
      <c r="C18" s="87">
        <v>180</v>
      </c>
      <c r="D18" s="87" t="s">
        <v>15</v>
      </c>
      <c r="E18" s="84">
        <f>K18</f>
        <v>0</v>
      </c>
      <c r="F18" s="25" t="s">
        <v>15</v>
      </c>
      <c r="G18" s="127"/>
      <c r="H18" s="25" t="s">
        <v>15</v>
      </c>
      <c r="I18" s="25" t="s">
        <v>15</v>
      </c>
      <c r="J18" s="25" t="s">
        <v>15</v>
      </c>
      <c r="K18" s="84"/>
      <c r="L18" s="25" t="s">
        <v>15</v>
      </c>
    </row>
    <row r="19" spans="2:12" ht="15">
      <c r="B19" s="33" t="s">
        <v>23</v>
      </c>
      <c r="C19" s="87">
        <v>200</v>
      </c>
      <c r="D19" s="87" t="s">
        <v>15</v>
      </c>
      <c r="E19" s="81">
        <f>E20+E26+E32+E36+E38+E39</f>
        <v>30728200</v>
      </c>
      <c r="F19" s="94">
        <f>F20+F26+F32+F36+F38+F39</f>
        <v>28891200</v>
      </c>
      <c r="G19" s="125"/>
      <c r="H19" s="94">
        <f>H20+H26+H32+H36+H38+H39</f>
        <v>1837000</v>
      </c>
      <c r="I19" s="94"/>
      <c r="J19" s="94"/>
      <c r="K19" s="94"/>
      <c r="L19" s="94"/>
    </row>
    <row r="20" spans="2:12" ht="15.75" customHeight="1">
      <c r="B20" s="33" t="s">
        <v>24</v>
      </c>
      <c r="C20" s="87">
        <v>210</v>
      </c>
      <c r="D20" s="87">
        <v>110</v>
      </c>
      <c r="E20" s="81">
        <f>E22+E23+E24+E25</f>
        <v>21034200</v>
      </c>
      <c r="F20" s="94">
        <f>F22+F23+F24+F25</f>
        <v>21034200</v>
      </c>
      <c r="G20" s="125"/>
      <c r="H20" s="94"/>
      <c r="I20" s="94"/>
      <c r="J20" s="94"/>
      <c r="K20" s="94"/>
      <c r="L20" s="94"/>
    </row>
    <row r="21" spans="2:12" ht="26.25" customHeight="1">
      <c r="B21" s="33" t="s">
        <v>25</v>
      </c>
      <c r="C21" s="87">
        <v>211</v>
      </c>
      <c r="D21" s="82"/>
      <c r="E21" s="81">
        <f>E22+E23</f>
        <v>20983200</v>
      </c>
      <c r="F21" s="94">
        <f>F22+F23</f>
        <v>20983200</v>
      </c>
      <c r="G21" s="125"/>
      <c r="H21" s="94"/>
      <c r="I21" s="94"/>
      <c r="J21" s="94"/>
      <c r="K21" s="94"/>
      <c r="L21" s="94"/>
    </row>
    <row r="22" spans="2:12" ht="15">
      <c r="B22" s="33" t="s">
        <v>26</v>
      </c>
      <c r="C22" s="87"/>
      <c r="D22" s="87">
        <v>111</v>
      </c>
      <c r="E22" s="81">
        <f>F22</f>
        <v>16116188</v>
      </c>
      <c r="F22" s="81">
        <v>16116188</v>
      </c>
      <c r="G22" s="125"/>
      <c r="H22" s="81"/>
      <c r="I22" s="81"/>
      <c r="J22" s="81"/>
      <c r="K22" s="81"/>
      <c r="L22" s="81"/>
    </row>
    <row r="23" spans="2:12" ht="52.5" customHeight="1">
      <c r="B23" s="33" t="s">
        <v>27</v>
      </c>
      <c r="C23" s="87"/>
      <c r="D23" s="87">
        <v>119</v>
      </c>
      <c r="E23" s="81">
        <f>F23</f>
        <v>4867012</v>
      </c>
      <c r="F23" s="81">
        <v>4867012</v>
      </c>
      <c r="G23" s="125"/>
      <c r="H23" s="81"/>
      <c r="I23" s="81"/>
      <c r="J23" s="81"/>
      <c r="K23" s="81"/>
      <c r="L23" s="81"/>
    </row>
    <row r="24" spans="2:12" ht="27" customHeight="1">
      <c r="B24" s="33" t="s">
        <v>28</v>
      </c>
      <c r="C24" s="87"/>
      <c r="D24" s="87">
        <v>112</v>
      </c>
      <c r="E24" s="81">
        <f>F24</f>
        <v>43000</v>
      </c>
      <c r="F24" s="81">
        <v>43000</v>
      </c>
      <c r="G24" s="125"/>
      <c r="H24" s="81"/>
      <c r="I24" s="81"/>
      <c r="J24" s="81"/>
      <c r="K24" s="81"/>
      <c r="L24" s="81"/>
    </row>
    <row r="25" spans="2:12" ht="52.5" customHeight="1">
      <c r="B25" s="33" t="s">
        <v>29</v>
      </c>
      <c r="C25" s="87"/>
      <c r="D25" s="87">
        <v>113</v>
      </c>
      <c r="E25" s="81">
        <f>F25</f>
        <v>8000</v>
      </c>
      <c r="F25" s="81">
        <v>8000</v>
      </c>
      <c r="G25" s="125"/>
      <c r="H25" s="81"/>
      <c r="I25" s="81"/>
      <c r="J25" s="81"/>
      <c r="K25" s="81"/>
      <c r="L25" s="81"/>
    </row>
    <row r="26" spans="2:12" ht="25.5">
      <c r="B26" s="33" t="s">
        <v>30</v>
      </c>
      <c r="C26" s="87">
        <v>220</v>
      </c>
      <c r="D26" s="87">
        <v>300</v>
      </c>
      <c r="E26" s="81"/>
      <c r="F26" s="94"/>
      <c r="G26" s="125"/>
      <c r="H26" s="94"/>
      <c r="I26" s="94"/>
      <c r="J26" s="94"/>
      <c r="K26" s="94"/>
      <c r="L26" s="94"/>
    </row>
    <row r="27" spans="2:12" ht="39" customHeight="1">
      <c r="B27" s="33" t="s">
        <v>31</v>
      </c>
      <c r="C27" s="82"/>
      <c r="D27" s="87">
        <v>321</v>
      </c>
      <c r="E27" s="81"/>
      <c r="F27" s="81"/>
      <c r="G27" s="125"/>
      <c r="H27" s="81"/>
      <c r="I27" s="81"/>
      <c r="J27" s="81"/>
      <c r="K27" s="81"/>
      <c r="L27" s="81"/>
    </row>
    <row r="28" spans="2:12" ht="38.25">
      <c r="B28" s="33" t="s">
        <v>32</v>
      </c>
      <c r="C28" s="82"/>
      <c r="D28" s="87">
        <v>323</v>
      </c>
      <c r="E28" s="81"/>
      <c r="F28" s="81"/>
      <c r="G28" s="125"/>
      <c r="H28" s="81"/>
      <c r="I28" s="81"/>
      <c r="J28" s="81"/>
      <c r="K28" s="81"/>
      <c r="L28" s="81"/>
    </row>
    <row r="29" spans="2:12" ht="15">
      <c r="B29" s="33" t="s">
        <v>33</v>
      </c>
      <c r="C29" s="82"/>
      <c r="D29" s="87">
        <v>340</v>
      </c>
      <c r="E29" s="81"/>
      <c r="F29" s="81"/>
      <c r="G29" s="125"/>
      <c r="H29" s="81"/>
      <c r="I29" s="81"/>
      <c r="J29" s="81"/>
      <c r="K29" s="81"/>
      <c r="L29" s="81"/>
    </row>
    <row r="30" spans="2:12" ht="15">
      <c r="B30" s="33" t="s">
        <v>34</v>
      </c>
      <c r="C30" s="82"/>
      <c r="D30" s="87">
        <v>350</v>
      </c>
      <c r="E30" s="81"/>
      <c r="F30" s="81"/>
      <c r="G30" s="125"/>
      <c r="H30" s="81"/>
      <c r="I30" s="81"/>
      <c r="J30" s="81"/>
      <c r="K30" s="81"/>
      <c r="L30" s="81"/>
    </row>
    <row r="31" spans="2:12" ht="15">
      <c r="B31" s="33" t="s">
        <v>35</v>
      </c>
      <c r="C31" s="82"/>
      <c r="D31" s="87">
        <v>360</v>
      </c>
      <c r="E31" s="81"/>
      <c r="F31" s="81"/>
      <c r="G31" s="125"/>
      <c r="H31" s="81"/>
      <c r="I31" s="81"/>
      <c r="J31" s="81"/>
      <c r="K31" s="81"/>
      <c r="L31" s="81"/>
    </row>
    <row r="32" spans="2:12" ht="25.5">
      <c r="B32" s="33" t="s">
        <v>36</v>
      </c>
      <c r="C32" s="87">
        <v>230</v>
      </c>
      <c r="D32" s="87">
        <v>850</v>
      </c>
      <c r="E32" s="81">
        <f>E33+E34+E35</f>
        <v>128900</v>
      </c>
      <c r="F32" s="94">
        <f>F33+F34+F35</f>
        <v>128900</v>
      </c>
      <c r="G32" s="125"/>
      <c r="H32" s="94"/>
      <c r="I32" s="94"/>
      <c r="J32" s="94"/>
      <c r="K32" s="94"/>
      <c r="L32" s="94"/>
    </row>
    <row r="33" spans="2:12" ht="25.5">
      <c r="B33" s="33" t="s">
        <v>37</v>
      </c>
      <c r="C33" s="82"/>
      <c r="D33" s="87">
        <v>851</v>
      </c>
      <c r="E33" s="81">
        <f>F33</f>
        <v>103340</v>
      </c>
      <c r="F33" s="81">
        <v>103340</v>
      </c>
      <c r="G33" s="125"/>
      <c r="H33" s="81"/>
      <c r="I33" s="81"/>
      <c r="J33" s="81"/>
      <c r="K33" s="81"/>
      <c r="L33" s="81"/>
    </row>
    <row r="34" spans="2:12" ht="15">
      <c r="B34" s="33" t="s">
        <v>38</v>
      </c>
      <c r="C34" s="82"/>
      <c r="D34" s="87">
        <v>852</v>
      </c>
      <c r="E34" s="81">
        <f>F34</f>
        <v>5560</v>
      </c>
      <c r="F34" s="81">
        <v>5560</v>
      </c>
      <c r="G34" s="125"/>
      <c r="H34" s="81"/>
      <c r="I34" s="81"/>
      <c r="J34" s="81"/>
      <c r="K34" s="81"/>
      <c r="L34" s="81"/>
    </row>
    <row r="35" spans="2:12" ht="15">
      <c r="B35" s="33" t="s">
        <v>39</v>
      </c>
      <c r="C35" s="82"/>
      <c r="D35" s="87">
        <v>853</v>
      </c>
      <c r="E35" s="81">
        <f>F35</f>
        <v>20000</v>
      </c>
      <c r="F35" s="81">
        <v>20000</v>
      </c>
      <c r="G35" s="125"/>
      <c r="H35" s="81"/>
      <c r="I35" s="81"/>
      <c r="J35" s="81"/>
      <c r="K35" s="81"/>
      <c r="L35" s="81"/>
    </row>
    <row r="36" spans="2:12" ht="15">
      <c r="B36" s="33" t="s">
        <v>40</v>
      </c>
      <c r="C36" s="164">
        <v>240</v>
      </c>
      <c r="D36" s="164">
        <v>860</v>
      </c>
      <c r="E36" s="159"/>
      <c r="F36" s="166"/>
      <c r="G36" s="150"/>
      <c r="H36" s="159"/>
      <c r="I36" s="159"/>
      <c r="J36" s="159"/>
      <c r="K36" s="159"/>
      <c r="L36" s="159"/>
    </row>
    <row r="37" spans="2:12" ht="15">
      <c r="B37" s="33" t="s">
        <v>41</v>
      </c>
      <c r="C37" s="164"/>
      <c r="D37" s="164"/>
      <c r="E37" s="159"/>
      <c r="F37" s="167"/>
      <c r="G37" s="151"/>
      <c r="H37" s="159"/>
      <c r="I37" s="159"/>
      <c r="J37" s="159"/>
      <c r="K37" s="159"/>
      <c r="L37" s="159"/>
    </row>
    <row r="38" spans="2:12" ht="25.5">
      <c r="B38" s="33" t="s">
        <v>42</v>
      </c>
      <c r="C38" s="87">
        <v>250</v>
      </c>
      <c r="D38" s="87">
        <v>830</v>
      </c>
      <c r="E38" s="133">
        <f>F38+G38+H38+I38+J38+K38</f>
        <v>6000</v>
      </c>
      <c r="F38" s="81">
        <v>6000</v>
      </c>
      <c r="G38" s="125"/>
      <c r="H38" s="81"/>
      <c r="I38" s="81"/>
      <c r="J38" s="81"/>
      <c r="K38" s="81"/>
      <c r="L38" s="81"/>
    </row>
    <row r="39" spans="2:12" ht="25.5">
      <c r="B39" s="33" t="s">
        <v>43</v>
      </c>
      <c r="C39" s="87">
        <v>260</v>
      </c>
      <c r="D39" s="87" t="s">
        <v>15</v>
      </c>
      <c r="E39" s="81">
        <f>E41+E42+E43+E44+E45+E46+E47+E48+E49</f>
        <v>9559100</v>
      </c>
      <c r="F39" s="94">
        <f>F41+F42+F43+F44+F45+F46+F47+F48+F49</f>
        <v>7722100</v>
      </c>
      <c r="G39" s="125"/>
      <c r="H39" s="94">
        <f>H41+H42+H43+H44+H45+H46+H47+H48+H49</f>
        <v>1837000</v>
      </c>
      <c r="I39" s="94"/>
      <c r="J39" s="94"/>
      <c r="K39" s="94"/>
      <c r="L39" s="94"/>
    </row>
    <row r="40" spans="2:12" ht="12" customHeight="1">
      <c r="B40" s="83" t="s">
        <v>7</v>
      </c>
      <c r="C40" s="87"/>
      <c r="D40" s="87"/>
      <c r="E40" s="81"/>
      <c r="F40" s="81"/>
      <c r="G40" s="125"/>
      <c r="H40" s="81"/>
      <c r="I40" s="81"/>
      <c r="J40" s="81"/>
      <c r="K40" s="81"/>
      <c r="L40" s="81"/>
    </row>
    <row r="41" spans="2:12" ht="15">
      <c r="B41" s="33" t="s">
        <v>44</v>
      </c>
      <c r="C41" s="87"/>
      <c r="D41" s="87"/>
      <c r="E41" s="81">
        <f>F41</f>
        <v>90000</v>
      </c>
      <c r="F41" s="81">
        <v>90000</v>
      </c>
      <c r="G41" s="125"/>
      <c r="H41" s="81"/>
      <c r="I41" s="81"/>
      <c r="J41" s="81"/>
      <c r="K41" s="81"/>
      <c r="L41" s="81"/>
    </row>
    <row r="42" spans="2:12" ht="15">
      <c r="B42" s="33" t="s">
        <v>45</v>
      </c>
      <c r="C42" s="87"/>
      <c r="D42" s="87"/>
      <c r="E42" s="81">
        <f>F42</f>
        <v>10000</v>
      </c>
      <c r="F42" s="81">
        <v>10000</v>
      </c>
      <c r="G42" s="125"/>
      <c r="H42" s="81"/>
      <c r="I42" s="81"/>
      <c r="J42" s="81"/>
      <c r="K42" s="81"/>
      <c r="L42" s="81"/>
    </row>
    <row r="43" spans="2:12" ht="15">
      <c r="B43" s="33" t="s">
        <v>46</v>
      </c>
      <c r="C43" s="87"/>
      <c r="D43" s="87"/>
      <c r="E43" s="81">
        <f>F43</f>
        <v>970200</v>
      </c>
      <c r="F43" s="81">
        <v>970200</v>
      </c>
      <c r="G43" s="125"/>
      <c r="H43" s="81"/>
      <c r="I43" s="81"/>
      <c r="J43" s="81"/>
      <c r="K43" s="81"/>
      <c r="L43" s="81"/>
    </row>
    <row r="44" spans="2:12" ht="25.5">
      <c r="B44" s="33" t="s">
        <v>47</v>
      </c>
      <c r="C44" s="87"/>
      <c r="D44" s="87"/>
      <c r="E44" s="81"/>
      <c r="F44" s="81"/>
      <c r="G44" s="125"/>
      <c r="H44" s="81"/>
      <c r="I44" s="81"/>
      <c r="J44" s="81"/>
      <c r="K44" s="81"/>
      <c r="L44" s="81"/>
    </row>
    <row r="45" spans="2:12" ht="14.25" customHeight="1">
      <c r="B45" s="33" t="s">
        <v>48</v>
      </c>
      <c r="C45" s="87"/>
      <c r="D45" s="87"/>
      <c r="E45" s="81">
        <f>F45+H45</f>
        <v>1800000</v>
      </c>
      <c r="F45" s="81">
        <v>800000</v>
      </c>
      <c r="G45" s="125"/>
      <c r="H45" s="81">
        <v>1000000</v>
      </c>
      <c r="I45" s="81"/>
      <c r="J45" s="81"/>
      <c r="K45" s="81"/>
      <c r="L45" s="81"/>
    </row>
    <row r="46" spans="2:12" ht="15">
      <c r="B46" s="33" t="s">
        <v>49</v>
      </c>
      <c r="C46" s="87"/>
      <c r="D46" s="87"/>
      <c r="E46" s="134">
        <f>F46+H46</f>
        <v>1250000</v>
      </c>
      <c r="F46" s="81">
        <v>800000</v>
      </c>
      <c r="G46" s="125"/>
      <c r="H46" s="81">
        <v>450000</v>
      </c>
      <c r="I46" s="81"/>
      <c r="J46" s="81"/>
      <c r="K46" s="81"/>
      <c r="L46" s="81"/>
    </row>
    <row r="47" spans="2:12" ht="15">
      <c r="B47" s="33" t="s">
        <v>217</v>
      </c>
      <c r="C47" s="87"/>
      <c r="D47" s="87"/>
      <c r="E47" s="81"/>
      <c r="F47" s="81"/>
      <c r="G47" s="125"/>
      <c r="H47" s="81"/>
      <c r="I47" s="81"/>
      <c r="J47" s="81"/>
      <c r="K47" s="81"/>
      <c r="L47" s="81"/>
    </row>
    <row r="48" spans="2:12" ht="15">
      <c r="B48" s="33" t="s">
        <v>50</v>
      </c>
      <c r="C48" s="87"/>
      <c r="D48" s="87"/>
      <c r="E48" s="81">
        <f>F48+H48</f>
        <v>987000</v>
      </c>
      <c r="F48" s="81">
        <v>600000</v>
      </c>
      <c r="G48" s="125"/>
      <c r="H48" s="81">
        <v>387000</v>
      </c>
      <c r="I48" s="81"/>
      <c r="J48" s="81"/>
      <c r="K48" s="81"/>
      <c r="L48" s="81"/>
    </row>
    <row r="49" spans="2:12" ht="13.5" customHeight="1">
      <c r="B49" s="33" t="s">
        <v>51</v>
      </c>
      <c r="C49" s="87"/>
      <c r="D49" s="87"/>
      <c r="E49" s="81">
        <f>F49+H49+K49</f>
        <v>4451900</v>
      </c>
      <c r="F49" s="81">
        <v>4451900</v>
      </c>
      <c r="G49" s="125"/>
      <c r="H49" s="81"/>
      <c r="I49" s="81"/>
      <c r="J49" s="81"/>
      <c r="K49" s="81"/>
      <c r="L49" s="81"/>
    </row>
    <row r="50" spans="2:12" ht="14.25" customHeight="1">
      <c r="B50" s="33" t="s">
        <v>52</v>
      </c>
      <c r="C50" s="87">
        <v>300</v>
      </c>
      <c r="D50" s="87" t="s">
        <v>15</v>
      </c>
      <c r="E50" s="81"/>
      <c r="F50" s="81"/>
      <c r="G50" s="125"/>
      <c r="H50" s="81"/>
      <c r="I50" s="81"/>
      <c r="J50" s="81"/>
      <c r="K50" s="81"/>
      <c r="L50" s="81"/>
    </row>
    <row r="51" spans="2:12" ht="12" customHeight="1">
      <c r="B51" s="83" t="s">
        <v>53</v>
      </c>
      <c r="C51" s="164">
        <v>310</v>
      </c>
      <c r="D51" s="165"/>
      <c r="E51" s="159"/>
      <c r="F51" s="166"/>
      <c r="G51" s="150"/>
      <c r="H51" s="159"/>
      <c r="I51" s="159"/>
      <c r="J51" s="159"/>
      <c r="K51" s="159"/>
      <c r="L51" s="159"/>
    </row>
    <row r="52" spans="2:12" ht="15">
      <c r="B52" s="33" t="s">
        <v>54</v>
      </c>
      <c r="C52" s="164"/>
      <c r="D52" s="165"/>
      <c r="E52" s="159"/>
      <c r="F52" s="167"/>
      <c r="G52" s="151"/>
      <c r="H52" s="159"/>
      <c r="I52" s="159"/>
      <c r="J52" s="159"/>
      <c r="K52" s="159"/>
      <c r="L52" s="159"/>
    </row>
    <row r="53" spans="2:12" ht="15">
      <c r="B53" s="33" t="s">
        <v>55</v>
      </c>
      <c r="C53" s="87">
        <v>320</v>
      </c>
      <c r="D53" s="82"/>
      <c r="E53" s="81"/>
      <c r="F53" s="81"/>
      <c r="G53" s="125"/>
      <c r="H53" s="81"/>
      <c r="I53" s="81"/>
      <c r="J53" s="81"/>
      <c r="K53" s="81"/>
      <c r="L53" s="81"/>
    </row>
    <row r="54" spans="2:12" ht="14.25" customHeight="1">
      <c r="B54" s="33" t="s">
        <v>56</v>
      </c>
      <c r="C54" s="87">
        <v>400</v>
      </c>
      <c r="D54" s="82"/>
      <c r="E54" s="81"/>
      <c r="F54" s="81"/>
      <c r="G54" s="125"/>
      <c r="H54" s="81"/>
      <c r="I54" s="81"/>
      <c r="J54" s="81"/>
      <c r="K54" s="81"/>
      <c r="L54" s="81"/>
    </row>
    <row r="55" spans="2:12" ht="12.75" customHeight="1">
      <c r="B55" s="83" t="s">
        <v>53</v>
      </c>
      <c r="C55" s="164">
        <v>410</v>
      </c>
      <c r="D55" s="165"/>
      <c r="E55" s="159"/>
      <c r="F55" s="166"/>
      <c r="G55" s="150"/>
      <c r="H55" s="159"/>
      <c r="I55" s="159"/>
      <c r="J55" s="159"/>
      <c r="K55" s="159"/>
      <c r="L55" s="159"/>
    </row>
    <row r="56" spans="2:12" ht="15">
      <c r="B56" s="33" t="s">
        <v>57</v>
      </c>
      <c r="C56" s="164"/>
      <c r="D56" s="165"/>
      <c r="E56" s="159"/>
      <c r="F56" s="167"/>
      <c r="G56" s="151"/>
      <c r="H56" s="159"/>
      <c r="I56" s="159"/>
      <c r="J56" s="159"/>
      <c r="K56" s="159"/>
      <c r="L56" s="159"/>
    </row>
    <row r="57" spans="2:12" ht="15">
      <c r="B57" s="33" t="s">
        <v>58</v>
      </c>
      <c r="C57" s="87">
        <v>420</v>
      </c>
      <c r="D57" s="82"/>
      <c r="E57" s="81"/>
      <c r="F57" s="81"/>
      <c r="G57" s="125"/>
      <c r="H57" s="81"/>
      <c r="I57" s="81"/>
      <c r="J57" s="81"/>
      <c r="K57" s="81"/>
      <c r="L57" s="81"/>
    </row>
    <row r="58" spans="2:12" ht="15">
      <c r="B58" s="33" t="s">
        <v>59</v>
      </c>
      <c r="C58" s="87">
        <v>500</v>
      </c>
      <c r="D58" s="87" t="s">
        <v>15</v>
      </c>
      <c r="E58" s="81"/>
      <c r="F58" s="81"/>
      <c r="G58" s="125"/>
      <c r="H58" s="81"/>
      <c r="I58" s="81"/>
      <c r="J58" s="81"/>
      <c r="K58" s="81"/>
      <c r="L58" s="81"/>
    </row>
    <row r="59" spans="2:12" ht="15">
      <c r="B59" s="33" t="s">
        <v>60</v>
      </c>
      <c r="C59" s="87">
        <v>600</v>
      </c>
      <c r="D59" s="87" t="s">
        <v>15</v>
      </c>
      <c r="E59" s="81"/>
      <c r="F59" s="81"/>
      <c r="G59" s="125"/>
      <c r="H59" s="81"/>
      <c r="I59" s="81"/>
      <c r="J59" s="81"/>
      <c r="K59" s="81"/>
      <c r="L59" s="81"/>
    </row>
    <row r="60" ht="15">
      <c r="B60" s="1"/>
    </row>
    <row r="61" spans="2:14" ht="35.25" customHeight="1">
      <c r="B61" s="163" t="s">
        <v>292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</row>
    <row r="62" ht="15">
      <c r="B62" s="1"/>
    </row>
    <row r="63" spans="2:14" ht="21.75" customHeight="1">
      <c r="B63" s="152" t="s">
        <v>2</v>
      </c>
      <c r="C63" s="160" t="s">
        <v>3</v>
      </c>
      <c r="D63" s="152" t="s">
        <v>61</v>
      </c>
      <c r="E63" s="152" t="s">
        <v>62</v>
      </c>
      <c r="F63" s="152"/>
      <c r="G63" s="152"/>
      <c r="H63" s="152"/>
      <c r="I63" s="152"/>
      <c r="J63" s="152"/>
      <c r="K63" s="152"/>
      <c r="L63" s="152"/>
      <c r="M63" s="152"/>
      <c r="N63" s="152"/>
    </row>
    <row r="64" spans="2:14" ht="12.75" customHeight="1">
      <c r="B64" s="152"/>
      <c r="C64" s="160"/>
      <c r="D64" s="152"/>
      <c r="E64" s="153" t="s">
        <v>63</v>
      </c>
      <c r="F64" s="153"/>
      <c r="G64" s="153"/>
      <c r="H64" s="153"/>
      <c r="I64" s="161" t="s">
        <v>7</v>
      </c>
      <c r="J64" s="161"/>
      <c r="K64" s="161"/>
      <c r="L64" s="161"/>
      <c r="M64" s="161"/>
      <c r="N64" s="161"/>
    </row>
    <row r="65" spans="2:14" ht="43.5" customHeight="1">
      <c r="B65" s="152"/>
      <c r="C65" s="160"/>
      <c r="D65" s="152"/>
      <c r="E65" s="153"/>
      <c r="F65" s="153"/>
      <c r="G65" s="153"/>
      <c r="H65" s="153"/>
      <c r="I65" s="162" t="s">
        <v>64</v>
      </c>
      <c r="J65" s="162"/>
      <c r="K65" s="162"/>
      <c r="L65" s="162" t="s">
        <v>65</v>
      </c>
      <c r="M65" s="162"/>
      <c r="N65" s="162"/>
    </row>
    <row r="66" spans="2:14" ht="52.5" customHeight="1">
      <c r="B66" s="152"/>
      <c r="C66" s="160"/>
      <c r="D66" s="152"/>
      <c r="E66" s="28" t="s">
        <v>288</v>
      </c>
      <c r="F66" s="173" t="s">
        <v>289</v>
      </c>
      <c r="G66" s="174"/>
      <c r="H66" s="28" t="s">
        <v>290</v>
      </c>
      <c r="I66" s="28" t="s">
        <v>291</v>
      </c>
      <c r="J66" s="28" t="s">
        <v>231</v>
      </c>
      <c r="K66" s="28" t="s">
        <v>290</v>
      </c>
      <c r="L66" s="28" t="s">
        <v>229</v>
      </c>
      <c r="M66" s="28" t="s">
        <v>230</v>
      </c>
      <c r="N66" s="28" t="s">
        <v>231</v>
      </c>
    </row>
    <row r="67" spans="2:14" ht="15">
      <c r="B67" s="29">
        <v>1</v>
      </c>
      <c r="C67" s="29">
        <v>2</v>
      </c>
      <c r="D67" s="29">
        <v>3</v>
      </c>
      <c r="E67" s="29">
        <v>4</v>
      </c>
      <c r="F67" s="177">
        <v>5</v>
      </c>
      <c r="G67" s="178"/>
      <c r="H67" s="29">
        <v>6</v>
      </c>
      <c r="I67" s="29">
        <v>7</v>
      </c>
      <c r="J67" s="29">
        <v>8</v>
      </c>
      <c r="K67" s="29">
        <v>9</v>
      </c>
      <c r="L67" s="29">
        <v>10</v>
      </c>
      <c r="M67" s="29">
        <v>11</v>
      </c>
      <c r="N67" s="29">
        <v>12</v>
      </c>
    </row>
    <row r="68" spans="2:14" ht="30.75" customHeight="1">
      <c r="B68" s="30" t="s">
        <v>66</v>
      </c>
      <c r="C68" s="99" t="s">
        <v>228</v>
      </c>
      <c r="D68" s="25" t="s">
        <v>15</v>
      </c>
      <c r="E68" s="84">
        <v>9559100</v>
      </c>
      <c r="F68" s="142">
        <v>9028100</v>
      </c>
      <c r="G68" s="142">
        <v>9028100</v>
      </c>
      <c r="H68" s="142">
        <v>9028100</v>
      </c>
      <c r="I68" s="142">
        <v>9028100</v>
      </c>
      <c r="J68" s="142">
        <v>9028100</v>
      </c>
      <c r="K68" s="142">
        <v>9028100</v>
      </c>
      <c r="L68" s="84"/>
      <c r="M68" s="84"/>
      <c r="N68" s="84"/>
    </row>
    <row r="69" spans="2:14" ht="42" customHeight="1">
      <c r="B69" s="30" t="s">
        <v>67</v>
      </c>
      <c r="C69" s="87">
        <v>1001</v>
      </c>
      <c r="D69" s="25" t="s">
        <v>15</v>
      </c>
      <c r="E69" s="84">
        <v>159847.63</v>
      </c>
      <c r="F69" s="142">
        <v>159847.63</v>
      </c>
      <c r="G69" s="142">
        <v>159847.63</v>
      </c>
      <c r="H69" s="142">
        <v>159847.63</v>
      </c>
      <c r="I69" s="142">
        <v>159847.63</v>
      </c>
      <c r="J69" s="142">
        <v>159847.63</v>
      </c>
      <c r="K69" s="142">
        <v>159847.63</v>
      </c>
      <c r="L69" s="84"/>
      <c r="M69" s="84"/>
      <c r="N69" s="84"/>
    </row>
    <row r="70" spans="2:14" ht="11.25" customHeight="1">
      <c r="B70" s="30"/>
      <c r="C70" s="24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ht="27">
      <c r="B71" s="30" t="s">
        <v>68</v>
      </c>
      <c r="C71" s="87">
        <v>2001</v>
      </c>
      <c r="D71" s="32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" customHeight="1">
      <c r="B72" s="33"/>
      <c r="C72" s="24"/>
      <c r="D72" s="32"/>
      <c r="E72" s="31">
        <v>9399252.37</v>
      </c>
      <c r="F72" s="31">
        <v>8868252.37</v>
      </c>
      <c r="G72" s="31">
        <v>8868252.37</v>
      </c>
      <c r="H72" s="31">
        <v>8868252.37</v>
      </c>
      <c r="I72" s="31">
        <v>8868252.37</v>
      </c>
      <c r="J72" s="31">
        <v>8868252.37</v>
      </c>
      <c r="K72" s="31">
        <v>8868252.37</v>
      </c>
      <c r="L72" s="31"/>
      <c r="M72" s="31"/>
      <c r="N72" s="31"/>
    </row>
    <row r="73" spans="2:14" ht="12" customHeight="1">
      <c r="B73" s="21"/>
      <c r="C73" s="21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</row>
    <row r="74" spans="2:8" ht="15.75">
      <c r="B74" s="91" t="s">
        <v>69</v>
      </c>
      <c r="D74" s="86"/>
      <c r="E74" s="86"/>
      <c r="F74" s="86"/>
      <c r="G74" s="86"/>
      <c r="H74" s="86"/>
    </row>
    <row r="75" spans="2:8" ht="15.75">
      <c r="B75" s="10"/>
      <c r="D75" s="86"/>
      <c r="E75" s="86"/>
      <c r="F75" s="86"/>
      <c r="G75" s="86"/>
      <c r="H75" s="86"/>
    </row>
    <row r="76" spans="2:8" ht="30" customHeight="1">
      <c r="B76" s="156" t="s">
        <v>2</v>
      </c>
      <c r="C76" s="156"/>
      <c r="D76" s="156"/>
      <c r="E76" s="156"/>
      <c r="F76" s="92" t="s">
        <v>3</v>
      </c>
      <c r="G76" s="180" t="s">
        <v>70</v>
      </c>
      <c r="H76" s="181"/>
    </row>
    <row r="77" spans="2:8" ht="18.75">
      <c r="B77" s="157">
        <v>1</v>
      </c>
      <c r="C77" s="157"/>
      <c r="D77" s="157"/>
      <c r="E77" s="157"/>
      <c r="F77" s="93">
        <v>2</v>
      </c>
      <c r="G77" s="175">
        <v>3</v>
      </c>
      <c r="H77" s="176"/>
    </row>
    <row r="78" spans="2:8" ht="18" customHeight="1">
      <c r="B78" s="158" t="s">
        <v>71</v>
      </c>
      <c r="C78" s="158"/>
      <c r="D78" s="158"/>
      <c r="E78" s="158"/>
      <c r="F78" s="93">
        <v>10</v>
      </c>
      <c r="G78" s="175"/>
      <c r="H78" s="176"/>
    </row>
    <row r="79" spans="2:8" ht="40.5" customHeight="1">
      <c r="B79" s="155" t="s">
        <v>72</v>
      </c>
      <c r="C79" s="155"/>
      <c r="D79" s="155"/>
      <c r="E79" s="155"/>
      <c r="F79" s="93">
        <v>20</v>
      </c>
      <c r="G79" s="175"/>
      <c r="H79" s="176"/>
    </row>
    <row r="80" spans="2:8" ht="15.75" customHeight="1">
      <c r="B80" s="158" t="s">
        <v>73</v>
      </c>
      <c r="C80" s="158"/>
      <c r="D80" s="158"/>
      <c r="E80" s="158"/>
      <c r="F80" s="93">
        <v>30</v>
      </c>
      <c r="G80" s="175"/>
      <c r="H80" s="176"/>
    </row>
    <row r="83" spans="2:10" ht="15.75">
      <c r="B83" s="13" t="s">
        <v>74</v>
      </c>
      <c r="C83" s="171"/>
      <c r="D83" s="171"/>
      <c r="E83" s="171"/>
      <c r="F83" s="2"/>
      <c r="G83" s="2"/>
      <c r="H83" s="172" t="s">
        <v>232</v>
      </c>
      <c r="I83" s="172"/>
      <c r="J83" s="172"/>
    </row>
    <row r="84" spans="2:10" ht="15">
      <c r="B84" s="2" t="s">
        <v>221</v>
      </c>
      <c r="C84" s="179" t="s">
        <v>218</v>
      </c>
      <c r="D84" s="179"/>
      <c r="E84" s="179"/>
      <c r="F84" s="2"/>
      <c r="G84" s="2"/>
      <c r="H84" s="179" t="s">
        <v>220</v>
      </c>
      <c r="I84" s="179"/>
      <c r="J84" s="179"/>
    </row>
    <row r="85" ht="15">
      <c r="B85" s="9" t="s">
        <v>219</v>
      </c>
    </row>
    <row r="86" ht="15.75">
      <c r="B86" s="13" t="s">
        <v>75</v>
      </c>
    </row>
    <row r="87" ht="15.75">
      <c r="B87" s="13" t="s">
        <v>76</v>
      </c>
    </row>
    <row r="88" spans="2:10" ht="15.75">
      <c r="B88" s="13" t="s">
        <v>223</v>
      </c>
      <c r="C88" s="171"/>
      <c r="D88" s="171"/>
      <c r="E88" s="171"/>
      <c r="F88" s="2"/>
      <c r="G88" s="2"/>
      <c r="H88" s="172" t="s">
        <v>233</v>
      </c>
      <c r="I88" s="172"/>
      <c r="J88" s="172"/>
    </row>
    <row r="89" spans="2:10" ht="15">
      <c r="B89" s="9" t="s">
        <v>222</v>
      </c>
      <c r="C89" s="179" t="s">
        <v>218</v>
      </c>
      <c r="D89" s="179"/>
      <c r="E89" s="179"/>
      <c r="F89" s="2"/>
      <c r="G89" s="2"/>
      <c r="H89" s="179" t="s">
        <v>220</v>
      </c>
      <c r="I89" s="179"/>
      <c r="J89" s="179"/>
    </row>
    <row r="90" ht="15.75">
      <c r="B90" s="13"/>
    </row>
    <row r="91" spans="2:10" ht="15.75">
      <c r="B91" s="13" t="s">
        <v>224</v>
      </c>
      <c r="C91" s="171"/>
      <c r="D91" s="171"/>
      <c r="E91" s="171"/>
      <c r="F91" s="2"/>
      <c r="G91" s="2"/>
      <c r="H91" s="172"/>
      <c r="I91" s="172"/>
      <c r="J91" s="172"/>
    </row>
    <row r="92" spans="2:10" ht="15">
      <c r="B92" s="2" t="s">
        <v>225</v>
      </c>
      <c r="C92" s="179" t="s">
        <v>218</v>
      </c>
      <c r="D92" s="179"/>
      <c r="E92" s="179"/>
      <c r="F92" s="2"/>
      <c r="G92" s="2"/>
      <c r="H92" s="179" t="s">
        <v>220</v>
      </c>
      <c r="I92" s="179"/>
      <c r="J92" s="179"/>
    </row>
    <row r="93" ht="15.75">
      <c r="B93" s="13"/>
    </row>
    <row r="94" spans="2:10" ht="15.75">
      <c r="B94" s="13" t="s">
        <v>226</v>
      </c>
      <c r="C94" s="171"/>
      <c r="D94" s="171"/>
      <c r="E94" s="171"/>
      <c r="F94" s="2"/>
      <c r="G94" s="2"/>
      <c r="H94" s="172" t="s">
        <v>299</v>
      </c>
      <c r="I94" s="172"/>
      <c r="J94" s="172"/>
    </row>
    <row r="95" spans="2:10" ht="15">
      <c r="B95" s="90" t="s">
        <v>227</v>
      </c>
      <c r="C95" s="179" t="s">
        <v>218</v>
      </c>
      <c r="D95" s="179"/>
      <c r="E95" s="179"/>
      <c r="F95" s="2"/>
      <c r="G95" s="2"/>
      <c r="H95" s="179" t="s">
        <v>220</v>
      </c>
      <c r="I95" s="179"/>
      <c r="J95" s="179"/>
    </row>
    <row r="97" spans="2:12" ht="15.75">
      <c r="B97" s="88" t="s">
        <v>1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2:12" ht="15.75">
      <c r="B98" s="154" t="s">
        <v>282</v>
      </c>
      <c r="C98" s="154"/>
      <c r="D98" s="154"/>
      <c r="E98" s="154"/>
      <c r="F98" s="154"/>
      <c r="G98" s="154"/>
      <c r="H98" s="154"/>
      <c r="I98" s="154"/>
      <c r="J98" s="154"/>
      <c r="K98" s="154"/>
      <c r="L98" s="154"/>
    </row>
    <row r="99" ht="15">
      <c r="B99" s="1"/>
    </row>
    <row r="100" spans="2:12" ht="15">
      <c r="B100" s="153" t="s">
        <v>2</v>
      </c>
      <c r="C100" s="160" t="s">
        <v>3</v>
      </c>
      <c r="D100" s="170" t="s">
        <v>4</v>
      </c>
      <c r="E100" s="153" t="s">
        <v>5</v>
      </c>
      <c r="F100" s="153"/>
      <c r="G100" s="153"/>
      <c r="H100" s="153"/>
      <c r="I100" s="153"/>
      <c r="J100" s="153"/>
      <c r="K100" s="153"/>
      <c r="L100" s="153"/>
    </row>
    <row r="101" spans="2:12" ht="15">
      <c r="B101" s="153"/>
      <c r="C101" s="160"/>
      <c r="D101" s="170"/>
      <c r="E101" s="153" t="s">
        <v>6</v>
      </c>
      <c r="F101" s="153" t="s">
        <v>7</v>
      </c>
      <c r="G101" s="153"/>
      <c r="H101" s="153"/>
      <c r="I101" s="153"/>
      <c r="J101" s="153"/>
      <c r="K101" s="153"/>
      <c r="L101" s="153"/>
    </row>
    <row r="102" spans="2:12" ht="15" customHeight="1">
      <c r="B102" s="153"/>
      <c r="C102" s="160"/>
      <c r="D102" s="170"/>
      <c r="E102" s="153"/>
      <c r="F102" s="148" t="s">
        <v>8</v>
      </c>
      <c r="G102" s="148" t="s">
        <v>283</v>
      </c>
      <c r="H102" s="162" t="s">
        <v>9</v>
      </c>
      <c r="I102" s="161" t="s">
        <v>10</v>
      </c>
      <c r="J102" s="161" t="s">
        <v>11</v>
      </c>
      <c r="K102" s="161" t="s">
        <v>12</v>
      </c>
      <c r="L102" s="161"/>
    </row>
    <row r="103" spans="2:12" ht="105" customHeight="1">
      <c r="B103" s="153"/>
      <c r="C103" s="160"/>
      <c r="D103" s="170"/>
      <c r="E103" s="153"/>
      <c r="F103" s="149"/>
      <c r="G103" s="149"/>
      <c r="H103" s="162"/>
      <c r="I103" s="161"/>
      <c r="J103" s="161"/>
      <c r="K103" s="113" t="s">
        <v>6</v>
      </c>
      <c r="L103" s="113" t="s">
        <v>13</v>
      </c>
    </row>
    <row r="104" spans="2:12" ht="15">
      <c r="B104" s="112">
        <v>1</v>
      </c>
      <c r="C104" s="112">
        <v>2</v>
      </c>
      <c r="D104" s="112">
        <v>3</v>
      </c>
      <c r="E104" s="112">
        <v>4</v>
      </c>
      <c r="F104" s="112">
        <v>5</v>
      </c>
      <c r="G104" s="128" t="s">
        <v>284</v>
      </c>
      <c r="H104" s="112">
        <v>6</v>
      </c>
      <c r="I104" s="112">
        <v>7</v>
      </c>
      <c r="J104" s="112">
        <v>8</v>
      </c>
      <c r="K104" s="112">
        <v>9</v>
      </c>
      <c r="L104" s="112">
        <v>10</v>
      </c>
    </row>
    <row r="105" spans="2:12" ht="16.5">
      <c r="B105" s="33" t="s">
        <v>14</v>
      </c>
      <c r="C105" s="114">
        <v>100</v>
      </c>
      <c r="D105" s="114" t="s">
        <v>15</v>
      </c>
      <c r="E105" s="116">
        <f>E108+E106+E109+E110+E111+E112+E113</f>
        <v>28249000</v>
      </c>
      <c r="F105" s="116">
        <f>F108</f>
        <v>28249000</v>
      </c>
      <c r="G105" s="126"/>
      <c r="H105" s="116"/>
      <c r="I105" s="116"/>
      <c r="J105" s="116"/>
      <c r="K105" s="116"/>
      <c r="L105" s="119"/>
    </row>
    <row r="106" spans="2:12" ht="16.5" customHeight="1">
      <c r="B106" s="89" t="s">
        <v>7</v>
      </c>
      <c r="C106" s="164">
        <v>110</v>
      </c>
      <c r="D106" s="165"/>
      <c r="E106" s="168">
        <f>K106</f>
        <v>0</v>
      </c>
      <c r="F106" s="146" t="s">
        <v>15</v>
      </c>
      <c r="G106" s="146"/>
      <c r="H106" s="169" t="s">
        <v>15</v>
      </c>
      <c r="I106" s="169" t="s">
        <v>15</v>
      </c>
      <c r="J106" s="169" t="s">
        <v>15</v>
      </c>
      <c r="K106" s="168"/>
      <c r="L106" s="169" t="s">
        <v>15</v>
      </c>
    </row>
    <row r="107" spans="2:12" ht="16.5" customHeight="1">
      <c r="B107" s="33" t="s">
        <v>16</v>
      </c>
      <c r="C107" s="164"/>
      <c r="D107" s="165"/>
      <c r="E107" s="168"/>
      <c r="F107" s="147"/>
      <c r="G107" s="147"/>
      <c r="H107" s="169"/>
      <c r="I107" s="169"/>
      <c r="J107" s="169"/>
      <c r="K107" s="168"/>
      <c r="L107" s="169"/>
    </row>
    <row r="108" spans="2:12" ht="16.5">
      <c r="B108" s="33" t="s">
        <v>17</v>
      </c>
      <c r="C108" s="114">
        <v>120</v>
      </c>
      <c r="D108" s="115"/>
      <c r="E108" s="116">
        <f>F108+K108</f>
        <v>28249000</v>
      </c>
      <c r="F108" s="116">
        <v>28249000</v>
      </c>
      <c r="G108" s="126"/>
      <c r="H108" s="117" t="s">
        <v>15</v>
      </c>
      <c r="I108" s="117" t="s">
        <v>15</v>
      </c>
      <c r="J108" s="116"/>
      <c r="K108" s="116"/>
      <c r="L108" s="119"/>
    </row>
    <row r="109" spans="2:12" ht="25.5">
      <c r="B109" s="33" t="s">
        <v>18</v>
      </c>
      <c r="C109" s="114">
        <v>130</v>
      </c>
      <c r="D109" s="115"/>
      <c r="E109" s="116">
        <f>K109</f>
        <v>0</v>
      </c>
      <c r="F109" s="117" t="s">
        <v>15</v>
      </c>
      <c r="G109" s="127"/>
      <c r="H109" s="117" t="s">
        <v>15</v>
      </c>
      <c r="I109" s="117" t="s">
        <v>15</v>
      </c>
      <c r="J109" s="117" t="s">
        <v>15</v>
      </c>
      <c r="K109" s="116"/>
      <c r="L109" s="117" t="s">
        <v>15</v>
      </c>
    </row>
    <row r="110" spans="2:12" ht="45">
      <c r="B110" s="85" t="s">
        <v>19</v>
      </c>
      <c r="C110" s="114">
        <v>140</v>
      </c>
      <c r="D110" s="115"/>
      <c r="E110" s="116">
        <f>K110</f>
        <v>0</v>
      </c>
      <c r="F110" s="117" t="s">
        <v>15</v>
      </c>
      <c r="G110" s="127"/>
      <c r="H110" s="117" t="s">
        <v>15</v>
      </c>
      <c r="I110" s="117" t="s">
        <v>15</v>
      </c>
      <c r="J110" s="117" t="s">
        <v>15</v>
      </c>
      <c r="K110" s="116"/>
      <c r="L110" s="117" t="s">
        <v>15</v>
      </c>
    </row>
    <row r="111" spans="2:12" ht="25.5">
      <c r="B111" s="33" t="s">
        <v>20</v>
      </c>
      <c r="C111" s="114">
        <v>150</v>
      </c>
      <c r="D111" s="115"/>
      <c r="E111" s="116">
        <f>H111+I111</f>
        <v>0</v>
      </c>
      <c r="F111" s="117" t="s">
        <v>15</v>
      </c>
      <c r="G111" s="127"/>
      <c r="H111" s="119"/>
      <c r="I111" s="119"/>
      <c r="J111" s="117" t="s">
        <v>15</v>
      </c>
      <c r="K111" s="117" t="s">
        <v>15</v>
      </c>
      <c r="L111" s="117" t="s">
        <v>15</v>
      </c>
    </row>
    <row r="112" spans="2:12" ht="16.5">
      <c r="B112" s="33" t="s">
        <v>21</v>
      </c>
      <c r="C112" s="114">
        <v>160</v>
      </c>
      <c r="D112" s="115"/>
      <c r="E112" s="116">
        <f>K112</f>
        <v>0</v>
      </c>
      <c r="F112" s="117" t="s">
        <v>15</v>
      </c>
      <c r="G112" s="127"/>
      <c r="H112" s="117" t="s">
        <v>15</v>
      </c>
      <c r="I112" s="117" t="s">
        <v>15</v>
      </c>
      <c r="J112" s="117" t="s">
        <v>15</v>
      </c>
      <c r="K112" s="116"/>
      <c r="L112" s="119"/>
    </row>
    <row r="113" spans="2:12" ht="16.5">
      <c r="B113" s="33" t="s">
        <v>22</v>
      </c>
      <c r="C113" s="114">
        <v>180</v>
      </c>
      <c r="D113" s="114" t="s">
        <v>15</v>
      </c>
      <c r="E113" s="116">
        <f>K113</f>
        <v>0</v>
      </c>
      <c r="F113" s="117" t="s">
        <v>15</v>
      </c>
      <c r="G113" s="127"/>
      <c r="H113" s="117" t="s">
        <v>15</v>
      </c>
      <c r="I113" s="117" t="s">
        <v>15</v>
      </c>
      <c r="J113" s="117" t="s">
        <v>15</v>
      </c>
      <c r="K113" s="116"/>
      <c r="L113" s="117" t="s">
        <v>15</v>
      </c>
    </row>
    <row r="114" spans="2:12" ht="15">
      <c r="B114" s="33" t="s">
        <v>23</v>
      </c>
      <c r="C114" s="114">
        <v>200</v>
      </c>
      <c r="D114" s="114" t="s">
        <v>15</v>
      </c>
      <c r="E114" s="118">
        <f>E115+E121+E127+E131+E133+E134</f>
        <v>28249000</v>
      </c>
      <c r="F114" s="118">
        <f>F115+F121+F127+F131+F133+F134</f>
        <v>28249000</v>
      </c>
      <c r="G114" s="125"/>
      <c r="H114" s="118"/>
      <c r="I114" s="118"/>
      <c r="J114" s="118"/>
      <c r="K114" s="118"/>
      <c r="L114" s="118"/>
    </row>
    <row r="115" spans="2:12" ht="15">
      <c r="B115" s="33" t="s">
        <v>24</v>
      </c>
      <c r="C115" s="114">
        <v>210</v>
      </c>
      <c r="D115" s="114">
        <v>110</v>
      </c>
      <c r="E115" s="118">
        <f>E117+E118+E119+E120</f>
        <v>20392000</v>
      </c>
      <c r="F115" s="118">
        <f>F117+F118+F119+F120</f>
        <v>20392000</v>
      </c>
      <c r="G115" s="125"/>
      <c r="H115" s="118"/>
      <c r="I115" s="118"/>
      <c r="J115" s="118"/>
      <c r="K115" s="118"/>
      <c r="L115" s="118"/>
    </row>
    <row r="116" spans="2:12" ht="25.5">
      <c r="B116" s="33" t="s">
        <v>25</v>
      </c>
      <c r="C116" s="114">
        <v>211</v>
      </c>
      <c r="D116" s="115"/>
      <c r="E116" s="118">
        <f>E117+E118</f>
        <v>20341000</v>
      </c>
      <c r="F116" s="118">
        <f>F117+F118</f>
        <v>20341000</v>
      </c>
      <c r="G116" s="125"/>
      <c r="H116" s="118"/>
      <c r="I116" s="118"/>
      <c r="J116" s="118"/>
      <c r="K116" s="118"/>
      <c r="L116" s="118"/>
    </row>
    <row r="117" spans="2:12" ht="15">
      <c r="B117" s="33" t="s">
        <v>26</v>
      </c>
      <c r="C117" s="114"/>
      <c r="D117" s="114">
        <v>111</v>
      </c>
      <c r="E117" s="118">
        <f>F117</f>
        <v>15622888</v>
      </c>
      <c r="F117" s="118">
        <v>15622888</v>
      </c>
      <c r="G117" s="125"/>
      <c r="H117" s="118"/>
      <c r="I117" s="118"/>
      <c r="J117" s="118"/>
      <c r="K117" s="118"/>
      <c r="L117" s="118"/>
    </row>
    <row r="118" spans="2:12" ht="51">
      <c r="B118" s="33" t="s">
        <v>27</v>
      </c>
      <c r="C118" s="114"/>
      <c r="D118" s="114">
        <v>119</v>
      </c>
      <c r="E118" s="118">
        <f>F118</f>
        <v>4718112</v>
      </c>
      <c r="F118" s="118">
        <v>4718112</v>
      </c>
      <c r="G118" s="125"/>
      <c r="H118" s="118"/>
      <c r="I118" s="118"/>
      <c r="J118" s="118"/>
      <c r="K118" s="118"/>
      <c r="L118" s="118"/>
    </row>
    <row r="119" spans="2:12" ht="25.5">
      <c r="B119" s="33" t="s">
        <v>28</v>
      </c>
      <c r="C119" s="114"/>
      <c r="D119" s="114">
        <v>112</v>
      </c>
      <c r="E119" s="118">
        <f>F119</f>
        <v>43000</v>
      </c>
      <c r="F119" s="118">
        <v>43000</v>
      </c>
      <c r="G119" s="125"/>
      <c r="H119" s="118"/>
      <c r="I119" s="118"/>
      <c r="J119" s="118"/>
      <c r="K119" s="118"/>
      <c r="L119" s="118"/>
    </row>
    <row r="120" spans="2:12" ht="51">
      <c r="B120" s="33" t="s">
        <v>29</v>
      </c>
      <c r="C120" s="114"/>
      <c r="D120" s="114">
        <v>113</v>
      </c>
      <c r="E120" s="118">
        <f>F120</f>
        <v>8000</v>
      </c>
      <c r="F120" s="118">
        <v>8000</v>
      </c>
      <c r="G120" s="125"/>
      <c r="H120" s="118"/>
      <c r="I120" s="118"/>
      <c r="J120" s="118"/>
      <c r="K120" s="118"/>
      <c r="L120" s="118"/>
    </row>
    <row r="121" spans="2:12" ht="25.5">
      <c r="B121" s="33" t="s">
        <v>30</v>
      </c>
      <c r="C121" s="114">
        <v>220</v>
      </c>
      <c r="D121" s="114">
        <v>300</v>
      </c>
      <c r="E121" s="118"/>
      <c r="F121" s="118"/>
      <c r="G121" s="125"/>
      <c r="H121" s="118"/>
      <c r="I121" s="118"/>
      <c r="J121" s="118"/>
      <c r="K121" s="118"/>
      <c r="L121" s="118"/>
    </row>
    <row r="122" spans="2:12" ht="74.25" customHeight="1">
      <c r="B122" s="33" t="s">
        <v>31</v>
      </c>
      <c r="C122" s="115"/>
      <c r="D122" s="114">
        <v>321</v>
      </c>
      <c r="E122" s="118"/>
      <c r="F122" s="118"/>
      <c r="G122" s="125"/>
      <c r="H122" s="118"/>
      <c r="I122" s="118"/>
      <c r="J122" s="118"/>
      <c r="K122" s="118"/>
      <c r="L122" s="118"/>
    </row>
    <row r="123" spans="2:12" ht="38.25">
      <c r="B123" s="33" t="s">
        <v>32</v>
      </c>
      <c r="C123" s="115"/>
      <c r="D123" s="114">
        <v>323</v>
      </c>
      <c r="E123" s="118"/>
      <c r="F123" s="118"/>
      <c r="G123" s="125"/>
      <c r="H123" s="118"/>
      <c r="I123" s="118"/>
      <c r="J123" s="118"/>
      <c r="K123" s="118"/>
      <c r="L123" s="118"/>
    </row>
    <row r="124" spans="2:12" ht="15">
      <c r="B124" s="33" t="s">
        <v>33</v>
      </c>
      <c r="C124" s="115"/>
      <c r="D124" s="114">
        <v>340</v>
      </c>
      <c r="E124" s="118"/>
      <c r="F124" s="118"/>
      <c r="G124" s="125"/>
      <c r="H124" s="118"/>
      <c r="I124" s="118"/>
      <c r="J124" s="118"/>
      <c r="K124" s="118"/>
      <c r="L124" s="118"/>
    </row>
    <row r="125" spans="2:12" ht="15">
      <c r="B125" s="33" t="s">
        <v>34</v>
      </c>
      <c r="C125" s="115"/>
      <c r="D125" s="114">
        <v>350</v>
      </c>
      <c r="E125" s="118"/>
      <c r="F125" s="118"/>
      <c r="G125" s="125"/>
      <c r="H125" s="118"/>
      <c r="I125" s="118"/>
      <c r="J125" s="118"/>
      <c r="K125" s="118"/>
      <c r="L125" s="118"/>
    </row>
    <row r="126" spans="2:12" ht="15">
      <c r="B126" s="33" t="s">
        <v>35</v>
      </c>
      <c r="C126" s="115"/>
      <c r="D126" s="114">
        <v>360</v>
      </c>
      <c r="E126" s="118"/>
      <c r="F126" s="118"/>
      <c r="G126" s="125"/>
      <c r="H126" s="118"/>
      <c r="I126" s="118"/>
      <c r="J126" s="118"/>
      <c r="K126" s="118"/>
      <c r="L126" s="118"/>
    </row>
    <row r="127" spans="2:12" ht="25.5">
      <c r="B127" s="33" t="s">
        <v>36</v>
      </c>
      <c r="C127" s="114">
        <v>230</v>
      </c>
      <c r="D127" s="114">
        <v>850</v>
      </c>
      <c r="E127" s="118">
        <f>E128+E129+E130</f>
        <v>128900</v>
      </c>
      <c r="F127" s="118">
        <f>F128+F129+F130</f>
        <v>128900</v>
      </c>
      <c r="G127" s="125"/>
      <c r="H127" s="118"/>
      <c r="I127" s="118"/>
      <c r="J127" s="118"/>
      <c r="K127" s="118"/>
      <c r="L127" s="118"/>
    </row>
    <row r="128" spans="2:12" ht="25.5">
      <c r="B128" s="33" t="s">
        <v>37</v>
      </c>
      <c r="C128" s="115"/>
      <c r="D128" s="114">
        <v>851</v>
      </c>
      <c r="E128" s="118">
        <f>F128</f>
        <v>103340</v>
      </c>
      <c r="F128" s="118">
        <v>103340</v>
      </c>
      <c r="G128" s="125"/>
      <c r="H128" s="118"/>
      <c r="I128" s="118"/>
      <c r="J128" s="118"/>
      <c r="K128" s="118"/>
      <c r="L128" s="118"/>
    </row>
    <row r="129" spans="2:12" ht="15">
      <c r="B129" s="33" t="s">
        <v>38</v>
      </c>
      <c r="C129" s="115"/>
      <c r="D129" s="114">
        <v>852</v>
      </c>
      <c r="E129" s="118">
        <f>F129</f>
        <v>5560</v>
      </c>
      <c r="F129" s="118">
        <v>5560</v>
      </c>
      <c r="G129" s="125"/>
      <c r="H129" s="118"/>
      <c r="I129" s="118"/>
      <c r="J129" s="118"/>
      <c r="K129" s="118"/>
      <c r="L129" s="118"/>
    </row>
    <row r="130" spans="2:12" ht="15">
      <c r="B130" s="33" t="s">
        <v>39</v>
      </c>
      <c r="C130" s="115"/>
      <c r="D130" s="114">
        <v>853</v>
      </c>
      <c r="E130" s="118">
        <f>F130</f>
        <v>20000</v>
      </c>
      <c r="F130" s="118">
        <v>20000</v>
      </c>
      <c r="G130" s="125"/>
      <c r="H130" s="118"/>
      <c r="I130" s="118"/>
      <c r="J130" s="118"/>
      <c r="K130" s="118"/>
      <c r="L130" s="118"/>
    </row>
    <row r="131" spans="2:12" ht="15">
      <c r="B131" s="33" t="s">
        <v>40</v>
      </c>
      <c r="C131" s="164">
        <v>240</v>
      </c>
      <c r="D131" s="164">
        <v>860</v>
      </c>
      <c r="E131" s="159"/>
      <c r="F131" s="166"/>
      <c r="G131" s="150"/>
      <c r="H131" s="159"/>
      <c r="I131" s="159"/>
      <c r="J131" s="159"/>
      <c r="K131" s="159"/>
      <c r="L131" s="159"/>
    </row>
    <row r="132" spans="2:12" ht="15">
      <c r="B132" s="33" t="s">
        <v>41</v>
      </c>
      <c r="C132" s="164"/>
      <c r="D132" s="164"/>
      <c r="E132" s="159"/>
      <c r="F132" s="167"/>
      <c r="G132" s="151"/>
      <c r="H132" s="159"/>
      <c r="I132" s="159"/>
      <c r="J132" s="159"/>
      <c r="K132" s="159"/>
      <c r="L132" s="159"/>
    </row>
    <row r="133" spans="2:12" ht="25.5">
      <c r="B133" s="33" t="s">
        <v>42</v>
      </c>
      <c r="C133" s="114">
        <v>250</v>
      </c>
      <c r="D133" s="114">
        <v>830</v>
      </c>
      <c r="E133" s="118"/>
      <c r="F133" s="118"/>
      <c r="G133" s="125"/>
      <c r="H133" s="118"/>
      <c r="I133" s="118"/>
      <c r="J133" s="118"/>
      <c r="K133" s="118"/>
      <c r="L133" s="118"/>
    </row>
    <row r="134" spans="2:12" ht="25.5">
      <c r="B134" s="33" t="s">
        <v>43</v>
      </c>
      <c r="C134" s="114">
        <v>260</v>
      </c>
      <c r="D134" s="114" t="s">
        <v>15</v>
      </c>
      <c r="E134" s="118">
        <f>E136+E137+E138+E139+E140+E141+E142+E143+E144</f>
        <v>7728100</v>
      </c>
      <c r="F134" s="118">
        <f>F136+F137+F138+F139+F140+F141+F142+F143+F144</f>
        <v>7728100</v>
      </c>
      <c r="G134" s="125"/>
      <c r="H134" s="118"/>
      <c r="I134" s="118"/>
      <c r="J134" s="118"/>
      <c r="K134" s="118"/>
      <c r="L134" s="118"/>
    </row>
    <row r="135" spans="2:12" ht="15">
      <c r="B135" s="83" t="s">
        <v>7</v>
      </c>
      <c r="C135" s="114"/>
      <c r="D135" s="114"/>
      <c r="E135" s="118"/>
      <c r="F135" s="118"/>
      <c r="G135" s="125"/>
      <c r="H135" s="118"/>
      <c r="I135" s="118"/>
      <c r="J135" s="118"/>
      <c r="K135" s="118"/>
      <c r="L135" s="118"/>
    </row>
    <row r="136" spans="2:12" ht="15">
      <c r="B136" s="33" t="s">
        <v>44</v>
      </c>
      <c r="C136" s="114"/>
      <c r="D136" s="114"/>
      <c r="E136" s="118">
        <f>F136</f>
        <v>90000</v>
      </c>
      <c r="F136" s="118">
        <v>90000</v>
      </c>
      <c r="G136" s="125"/>
      <c r="H136" s="118"/>
      <c r="I136" s="118"/>
      <c r="J136" s="118"/>
      <c r="K136" s="118"/>
      <c r="L136" s="118"/>
    </row>
    <row r="137" spans="2:12" ht="15">
      <c r="B137" s="33" t="s">
        <v>45</v>
      </c>
      <c r="C137" s="114"/>
      <c r="D137" s="114"/>
      <c r="E137" s="118">
        <f>F137</f>
        <v>10000</v>
      </c>
      <c r="F137" s="118">
        <v>10000</v>
      </c>
      <c r="G137" s="125"/>
      <c r="H137" s="118"/>
      <c r="I137" s="118"/>
      <c r="J137" s="118"/>
      <c r="K137" s="118"/>
      <c r="L137" s="118"/>
    </row>
    <row r="138" spans="2:12" ht="15">
      <c r="B138" s="33" t="s">
        <v>46</v>
      </c>
      <c r="C138" s="114"/>
      <c r="D138" s="114"/>
      <c r="E138" s="118">
        <f>F138</f>
        <v>970200</v>
      </c>
      <c r="F138" s="118">
        <v>970200</v>
      </c>
      <c r="G138" s="125"/>
      <c r="H138" s="118"/>
      <c r="I138" s="118"/>
      <c r="J138" s="118"/>
      <c r="K138" s="118"/>
      <c r="L138" s="118"/>
    </row>
    <row r="139" spans="2:12" ht="25.5">
      <c r="B139" s="33" t="s">
        <v>47</v>
      </c>
      <c r="C139" s="114"/>
      <c r="D139" s="114"/>
      <c r="E139" s="118"/>
      <c r="F139" s="118"/>
      <c r="G139" s="125"/>
      <c r="H139" s="118"/>
      <c r="I139" s="118"/>
      <c r="J139" s="118"/>
      <c r="K139" s="118"/>
      <c r="L139" s="118"/>
    </row>
    <row r="140" spans="2:12" ht="25.5">
      <c r="B140" s="33" t="s">
        <v>48</v>
      </c>
      <c r="C140" s="114"/>
      <c r="D140" s="114"/>
      <c r="E140" s="118">
        <f>F140</f>
        <v>800000</v>
      </c>
      <c r="F140" s="118">
        <v>800000</v>
      </c>
      <c r="G140" s="125"/>
      <c r="H140" s="118"/>
      <c r="I140" s="118"/>
      <c r="J140" s="118"/>
      <c r="K140" s="118"/>
      <c r="L140" s="118"/>
    </row>
    <row r="141" spans="2:12" ht="15">
      <c r="B141" s="33" t="s">
        <v>49</v>
      </c>
      <c r="C141" s="114"/>
      <c r="D141" s="114"/>
      <c r="E141" s="118">
        <f>F141</f>
        <v>800000</v>
      </c>
      <c r="F141" s="118">
        <v>800000</v>
      </c>
      <c r="G141" s="125"/>
      <c r="H141" s="118"/>
      <c r="I141" s="118"/>
      <c r="J141" s="118"/>
      <c r="K141" s="118"/>
      <c r="L141" s="118"/>
    </row>
    <row r="142" spans="2:12" ht="15">
      <c r="B142" s="33" t="s">
        <v>217</v>
      </c>
      <c r="C142" s="114"/>
      <c r="D142" s="114"/>
      <c r="E142" s="118"/>
      <c r="F142" s="118"/>
      <c r="G142" s="125"/>
      <c r="H142" s="118"/>
      <c r="I142" s="118"/>
      <c r="J142" s="118"/>
      <c r="K142" s="118"/>
      <c r="L142" s="118"/>
    </row>
    <row r="143" spans="2:12" ht="15">
      <c r="B143" s="33" t="s">
        <v>50</v>
      </c>
      <c r="C143" s="114"/>
      <c r="D143" s="114"/>
      <c r="E143" s="118">
        <f>F143</f>
        <v>600000</v>
      </c>
      <c r="F143" s="118">
        <v>600000</v>
      </c>
      <c r="G143" s="125"/>
      <c r="H143" s="118"/>
      <c r="I143" s="118"/>
      <c r="J143" s="118"/>
      <c r="K143" s="118"/>
      <c r="L143" s="118"/>
    </row>
    <row r="144" spans="2:12" ht="15">
      <c r="B144" s="33" t="s">
        <v>51</v>
      </c>
      <c r="C144" s="114"/>
      <c r="D144" s="114"/>
      <c r="E144" s="118">
        <f>F144</f>
        <v>4457900</v>
      </c>
      <c r="F144" s="118">
        <v>4457900</v>
      </c>
      <c r="G144" s="125"/>
      <c r="H144" s="118"/>
      <c r="I144" s="118"/>
      <c r="J144" s="118"/>
      <c r="K144" s="118"/>
      <c r="L144" s="118"/>
    </row>
    <row r="145" spans="2:12" ht="15">
      <c r="B145" s="33" t="s">
        <v>52</v>
      </c>
      <c r="C145" s="114">
        <v>300</v>
      </c>
      <c r="D145" s="114" t="s">
        <v>15</v>
      </c>
      <c r="E145" s="118"/>
      <c r="F145" s="118"/>
      <c r="G145" s="125"/>
      <c r="H145" s="118"/>
      <c r="I145" s="118"/>
      <c r="J145" s="118"/>
      <c r="K145" s="118"/>
      <c r="L145" s="118"/>
    </row>
    <row r="146" spans="2:12" ht="15">
      <c r="B146" s="83" t="s">
        <v>53</v>
      </c>
      <c r="C146" s="164">
        <v>310</v>
      </c>
      <c r="D146" s="165"/>
      <c r="E146" s="159"/>
      <c r="F146" s="166"/>
      <c r="G146" s="150"/>
      <c r="H146" s="159"/>
      <c r="I146" s="159"/>
      <c r="J146" s="159"/>
      <c r="K146" s="159"/>
      <c r="L146" s="159"/>
    </row>
    <row r="147" spans="2:12" ht="15">
      <c r="B147" s="33" t="s">
        <v>54</v>
      </c>
      <c r="C147" s="164"/>
      <c r="D147" s="165"/>
      <c r="E147" s="159"/>
      <c r="F147" s="167"/>
      <c r="G147" s="151"/>
      <c r="H147" s="159"/>
      <c r="I147" s="159"/>
      <c r="J147" s="159"/>
      <c r="K147" s="159"/>
      <c r="L147" s="159"/>
    </row>
    <row r="148" spans="2:12" ht="15">
      <c r="B148" s="33" t="s">
        <v>55</v>
      </c>
      <c r="C148" s="114">
        <v>320</v>
      </c>
      <c r="D148" s="115"/>
      <c r="E148" s="118"/>
      <c r="F148" s="118"/>
      <c r="G148" s="125"/>
      <c r="H148" s="118"/>
      <c r="I148" s="118"/>
      <c r="J148" s="118"/>
      <c r="K148" s="118"/>
      <c r="L148" s="118"/>
    </row>
    <row r="149" spans="2:12" ht="15">
      <c r="B149" s="33" t="s">
        <v>56</v>
      </c>
      <c r="C149" s="114">
        <v>400</v>
      </c>
      <c r="D149" s="115"/>
      <c r="E149" s="118"/>
      <c r="F149" s="118"/>
      <c r="G149" s="125"/>
      <c r="H149" s="118"/>
      <c r="I149" s="118"/>
      <c r="J149" s="118"/>
      <c r="K149" s="118"/>
      <c r="L149" s="118"/>
    </row>
    <row r="150" spans="2:12" ht="15">
      <c r="B150" s="83" t="s">
        <v>53</v>
      </c>
      <c r="C150" s="164">
        <v>410</v>
      </c>
      <c r="D150" s="165"/>
      <c r="E150" s="159"/>
      <c r="F150" s="166"/>
      <c r="G150" s="150"/>
      <c r="H150" s="159"/>
      <c r="I150" s="159"/>
      <c r="J150" s="159"/>
      <c r="K150" s="159"/>
      <c r="L150" s="159"/>
    </row>
    <row r="151" spans="2:12" ht="15">
      <c r="B151" s="33" t="s">
        <v>57</v>
      </c>
      <c r="C151" s="164"/>
      <c r="D151" s="165"/>
      <c r="E151" s="159"/>
      <c r="F151" s="167"/>
      <c r="G151" s="151"/>
      <c r="H151" s="159"/>
      <c r="I151" s="159"/>
      <c r="J151" s="159"/>
      <c r="K151" s="159"/>
      <c r="L151" s="159"/>
    </row>
    <row r="152" spans="2:12" ht="15">
      <c r="B152" s="33" t="s">
        <v>58</v>
      </c>
      <c r="C152" s="114">
        <v>420</v>
      </c>
      <c r="D152" s="115"/>
      <c r="E152" s="118"/>
      <c r="F152" s="118"/>
      <c r="G152" s="125"/>
      <c r="H152" s="118"/>
      <c r="I152" s="118"/>
      <c r="J152" s="118"/>
      <c r="K152" s="118"/>
      <c r="L152" s="118"/>
    </row>
    <row r="153" spans="2:12" ht="15">
      <c r="B153" s="33" t="s">
        <v>59</v>
      </c>
      <c r="C153" s="114">
        <v>500</v>
      </c>
      <c r="D153" s="114" t="s">
        <v>15</v>
      </c>
      <c r="E153" s="118"/>
      <c r="F153" s="118"/>
      <c r="G153" s="125"/>
      <c r="H153" s="118"/>
      <c r="I153" s="118"/>
      <c r="J153" s="118"/>
      <c r="K153" s="118"/>
      <c r="L153" s="118"/>
    </row>
    <row r="154" spans="2:12" ht="15">
      <c r="B154" s="33" t="s">
        <v>60</v>
      </c>
      <c r="C154" s="114">
        <v>600</v>
      </c>
      <c r="D154" s="114" t="s">
        <v>15</v>
      </c>
      <c r="E154" s="118"/>
      <c r="F154" s="118"/>
      <c r="G154" s="125"/>
      <c r="H154" s="118"/>
      <c r="I154" s="118"/>
      <c r="J154" s="118"/>
      <c r="K154" s="118"/>
      <c r="L154" s="118"/>
    </row>
    <row r="157" spans="2:12" ht="15.75">
      <c r="B157" s="88" t="s">
        <v>1</v>
      </c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2:12" ht="15.75">
      <c r="B158" s="154" t="s">
        <v>293</v>
      </c>
      <c r="C158" s="154"/>
      <c r="D158" s="154"/>
      <c r="E158" s="154"/>
      <c r="F158" s="154"/>
      <c r="G158" s="154"/>
      <c r="H158" s="154"/>
      <c r="I158" s="154"/>
      <c r="J158" s="154"/>
      <c r="K158" s="154"/>
      <c r="L158" s="154"/>
    </row>
    <row r="159" ht="15">
      <c r="B159" s="1"/>
    </row>
    <row r="160" spans="2:12" ht="15">
      <c r="B160" s="153" t="s">
        <v>2</v>
      </c>
      <c r="C160" s="160" t="s">
        <v>3</v>
      </c>
      <c r="D160" s="170" t="s">
        <v>4</v>
      </c>
      <c r="E160" s="153" t="s">
        <v>5</v>
      </c>
      <c r="F160" s="153"/>
      <c r="G160" s="153"/>
      <c r="H160" s="153"/>
      <c r="I160" s="153"/>
      <c r="J160" s="153"/>
      <c r="K160" s="153"/>
      <c r="L160" s="153"/>
    </row>
    <row r="161" spans="2:12" ht="15">
      <c r="B161" s="153"/>
      <c r="C161" s="160"/>
      <c r="D161" s="170"/>
      <c r="E161" s="153" t="s">
        <v>6</v>
      </c>
      <c r="F161" s="153" t="s">
        <v>7</v>
      </c>
      <c r="G161" s="153"/>
      <c r="H161" s="153"/>
      <c r="I161" s="153"/>
      <c r="J161" s="153"/>
      <c r="K161" s="153"/>
      <c r="L161" s="153"/>
    </row>
    <row r="162" spans="2:12" ht="15" customHeight="1">
      <c r="B162" s="153"/>
      <c r="C162" s="160"/>
      <c r="D162" s="170"/>
      <c r="E162" s="153"/>
      <c r="F162" s="148" t="s">
        <v>8</v>
      </c>
      <c r="G162" s="148" t="s">
        <v>283</v>
      </c>
      <c r="H162" s="162" t="s">
        <v>9</v>
      </c>
      <c r="I162" s="161" t="s">
        <v>10</v>
      </c>
      <c r="J162" s="161" t="s">
        <v>11</v>
      </c>
      <c r="K162" s="161" t="s">
        <v>12</v>
      </c>
      <c r="L162" s="161"/>
    </row>
    <row r="163" spans="2:12" ht="103.5" customHeight="1">
      <c r="B163" s="153"/>
      <c r="C163" s="160"/>
      <c r="D163" s="170"/>
      <c r="E163" s="153"/>
      <c r="F163" s="149"/>
      <c r="G163" s="149"/>
      <c r="H163" s="162"/>
      <c r="I163" s="161"/>
      <c r="J163" s="161"/>
      <c r="K163" s="113" t="s">
        <v>6</v>
      </c>
      <c r="L163" s="113" t="s">
        <v>13</v>
      </c>
    </row>
    <row r="164" spans="2:12" ht="15">
      <c r="B164" s="112">
        <v>1</v>
      </c>
      <c r="C164" s="112">
        <v>2</v>
      </c>
      <c r="D164" s="112">
        <v>3</v>
      </c>
      <c r="E164" s="112">
        <v>4</v>
      </c>
      <c r="F164" s="112">
        <v>5</v>
      </c>
      <c r="G164" s="128" t="s">
        <v>284</v>
      </c>
      <c r="H164" s="112">
        <v>6</v>
      </c>
      <c r="I164" s="112">
        <v>7</v>
      </c>
      <c r="J164" s="112">
        <v>8</v>
      </c>
      <c r="K164" s="112">
        <v>9</v>
      </c>
      <c r="L164" s="112">
        <v>10</v>
      </c>
    </row>
    <row r="165" spans="2:12" ht="16.5">
      <c r="B165" s="33" t="s">
        <v>14</v>
      </c>
      <c r="C165" s="114">
        <v>100</v>
      </c>
      <c r="D165" s="114" t="s">
        <v>15</v>
      </c>
      <c r="E165" s="116">
        <f>E168+E169+E171</f>
        <v>28249000</v>
      </c>
      <c r="F165" s="124">
        <f>F168</f>
        <v>28249000</v>
      </c>
      <c r="G165" s="124"/>
      <c r="H165" s="124">
        <f>H171</f>
        <v>0</v>
      </c>
      <c r="I165" s="116"/>
      <c r="J165" s="116"/>
      <c r="K165" s="116">
        <f>K169</f>
        <v>0</v>
      </c>
      <c r="L165" s="119"/>
    </row>
    <row r="166" spans="2:12" ht="16.5" customHeight="1">
      <c r="B166" s="89" t="s">
        <v>7</v>
      </c>
      <c r="C166" s="164">
        <v>110</v>
      </c>
      <c r="D166" s="165"/>
      <c r="E166" s="168">
        <f>K166</f>
        <v>0</v>
      </c>
      <c r="F166" s="146" t="s">
        <v>15</v>
      </c>
      <c r="G166" s="146"/>
      <c r="H166" s="169" t="s">
        <v>15</v>
      </c>
      <c r="I166" s="169" t="s">
        <v>15</v>
      </c>
      <c r="J166" s="169" t="s">
        <v>15</v>
      </c>
      <c r="K166" s="168"/>
      <c r="L166" s="169" t="s">
        <v>15</v>
      </c>
    </row>
    <row r="167" spans="2:12" ht="16.5" customHeight="1">
      <c r="B167" s="33" t="s">
        <v>16</v>
      </c>
      <c r="C167" s="164"/>
      <c r="D167" s="165"/>
      <c r="E167" s="168"/>
      <c r="F167" s="147"/>
      <c r="G167" s="147"/>
      <c r="H167" s="169"/>
      <c r="I167" s="169"/>
      <c r="J167" s="169"/>
      <c r="K167" s="168"/>
      <c r="L167" s="169"/>
    </row>
    <row r="168" spans="2:12" ht="16.5">
      <c r="B168" s="33" t="s">
        <v>17</v>
      </c>
      <c r="C168" s="114">
        <v>120</v>
      </c>
      <c r="D168" s="115"/>
      <c r="E168" s="116">
        <f>F168+K168</f>
        <v>28249000</v>
      </c>
      <c r="F168" s="124">
        <v>28249000</v>
      </c>
      <c r="G168" s="124"/>
      <c r="H168" s="117" t="s">
        <v>15</v>
      </c>
      <c r="I168" s="117" t="s">
        <v>15</v>
      </c>
      <c r="J168" s="116"/>
      <c r="K168" s="116"/>
      <c r="L168" s="119"/>
    </row>
    <row r="169" spans="2:12" ht="25.5">
      <c r="B169" s="33" t="s">
        <v>18</v>
      </c>
      <c r="C169" s="114">
        <v>130</v>
      </c>
      <c r="D169" s="115"/>
      <c r="E169" s="116">
        <f>K169</f>
        <v>0</v>
      </c>
      <c r="F169" s="117" t="s">
        <v>15</v>
      </c>
      <c r="G169" s="127"/>
      <c r="H169" s="117" t="s">
        <v>15</v>
      </c>
      <c r="I169" s="117" t="s">
        <v>15</v>
      </c>
      <c r="J169" s="117" t="s">
        <v>15</v>
      </c>
      <c r="K169" s="116"/>
      <c r="L169" s="117" t="s">
        <v>15</v>
      </c>
    </row>
    <row r="170" spans="2:12" ht="45">
      <c r="B170" s="85" t="s">
        <v>19</v>
      </c>
      <c r="C170" s="114">
        <v>140</v>
      </c>
      <c r="D170" s="115"/>
      <c r="E170" s="116">
        <f>K170</f>
        <v>0</v>
      </c>
      <c r="F170" s="117" t="s">
        <v>15</v>
      </c>
      <c r="G170" s="127"/>
      <c r="H170" s="117" t="s">
        <v>15</v>
      </c>
      <c r="I170" s="117" t="s">
        <v>15</v>
      </c>
      <c r="J170" s="117" t="s">
        <v>15</v>
      </c>
      <c r="K170" s="116"/>
      <c r="L170" s="117" t="s">
        <v>15</v>
      </c>
    </row>
    <row r="171" spans="2:12" ht="25.5">
      <c r="B171" s="33" t="s">
        <v>20</v>
      </c>
      <c r="C171" s="114">
        <v>150</v>
      </c>
      <c r="D171" s="115"/>
      <c r="E171" s="124">
        <f>H171+I171</f>
        <v>0</v>
      </c>
      <c r="F171" s="117" t="s">
        <v>15</v>
      </c>
      <c r="G171" s="127"/>
      <c r="H171" s="124"/>
      <c r="I171" s="119"/>
      <c r="J171" s="117" t="s">
        <v>15</v>
      </c>
      <c r="K171" s="117" t="s">
        <v>15</v>
      </c>
      <c r="L171" s="117" t="s">
        <v>15</v>
      </c>
    </row>
    <row r="172" spans="2:12" ht="16.5">
      <c r="B172" s="33" t="s">
        <v>21</v>
      </c>
      <c r="C172" s="114">
        <v>160</v>
      </c>
      <c r="D172" s="115"/>
      <c r="E172" s="116">
        <f>K172</f>
        <v>0</v>
      </c>
      <c r="F172" s="117" t="s">
        <v>15</v>
      </c>
      <c r="G172" s="127"/>
      <c r="H172" s="117" t="s">
        <v>15</v>
      </c>
      <c r="I172" s="117" t="s">
        <v>15</v>
      </c>
      <c r="J172" s="117" t="s">
        <v>15</v>
      </c>
      <c r="K172" s="116"/>
      <c r="L172" s="119"/>
    </row>
    <row r="173" spans="2:12" ht="16.5">
      <c r="B173" s="33" t="s">
        <v>22</v>
      </c>
      <c r="C173" s="114">
        <v>180</v>
      </c>
      <c r="D173" s="114" t="s">
        <v>15</v>
      </c>
      <c r="E173" s="116">
        <f>K173</f>
        <v>0</v>
      </c>
      <c r="F173" s="117" t="s">
        <v>15</v>
      </c>
      <c r="G173" s="127"/>
      <c r="H173" s="117" t="s">
        <v>15</v>
      </c>
      <c r="I173" s="117" t="s">
        <v>15</v>
      </c>
      <c r="J173" s="117" t="s">
        <v>15</v>
      </c>
      <c r="K173" s="116"/>
      <c r="L173" s="117" t="s">
        <v>15</v>
      </c>
    </row>
    <row r="174" spans="2:12" ht="15">
      <c r="B174" s="33" t="s">
        <v>23</v>
      </c>
      <c r="C174" s="114">
        <v>200</v>
      </c>
      <c r="D174" s="114" t="s">
        <v>15</v>
      </c>
      <c r="E174" s="118">
        <f>E175+E181+E187+E191+E193+E194</f>
        <v>28249000</v>
      </c>
      <c r="F174" s="118">
        <f>F175+F181+F187+F191+F193+F194</f>
        <v>28249000</v>
      </c>
      <c r="G174" s="125"/>
      <c r="H174" s="118"/>
      <c r="I174" s="118"/>
      <c r="J174" s="118"/>
      <c r="K174" s="118"/>
      <c r="L174" s="118"/>
    </row>
    <row r="175" spans="2:12" ht="15">
      <c r="B175" s="33" t="s">
        <v>24</v>
      </c>
      <c r="C175" s="114">
        <v>210</v>
      </c>
      <c r="D175" s="114">
        <v>110</v>
      </c>
      <c r="E175" s="118">
        <f>E177+E178+E179+E180</f>
        <v>20392000</v>
      </c>
      <c r="F175" s="118">
        <f>F177+F178+F179+F180</f>
        <v>20392000</v>
      </c>
      <c r="G175" s="125"/>
      <c r="H175" s="118"/>
      <c r="I175" s="118"/>
      <c r="J175" s="118"/>
      <c r="K175" s="118"/>
      <c r="L175" s="118"/>
    </row>
    <row r="176" spans="2:12" ht="25.5">
      <c r="B176" s="33" t="s">
        <v>25</v>
      </c>
      <c r="C176" s="114">
        <v>211</v>
      </c>
      <c r="D176" s="115"/>
      <c r="E176" s="118">
        <f>E177+E178</f>
        <v>20341000</v>
      </c>
      <c r="F176" s="118">
        <f>F177+F178</f>
        <v>20341000</v>
      </c>
      <c r="G176" s="125"/>
      <c r="H176" s="118"/>
      <c r="I176" s="118"/>
      <c r="J176" s="118"/>
      <c r="K176" s="118"/>
      <c r="L176" s="118"/>
    </row>
    <row r="177" spans="2:12" ht="15">
      <c r="B177" s="33" t="s">
        <v>26</v>
      </c>
      <c r="C177" s="114"/>
      <c r="D177" s="114">
        <v>111</v>
      </c>
      <c r="E177" s="118">
        <f>F177</f>
        <v>15622888</v>
      </c>
      <c r="F177" s="118">
        <v>15622888</v>
      </c>
      <c r="G177" s="125"/>
      <c r="H177" s="118"/>
      <c r="I177" s="118"/>
      <c r="J177" s="118"/>
      <c r="K177" s="118"/>
      <c r="L177" s="118"/>
    </row>
    <row r="178" spans="2:12" ht="51">
      <c r="B178" s="33" t="s">
        <v>27</v>
      </c>
      <c r="C178" s="114"/>
      <c r="D178" s="114">
        <v>119</v>
      </c>
      <c r="E178" s="118">
        <f>F178</f>
        <v>4718112</v>
      </c>
      <c r="F178" s="118">
        <v>4718112</v>
      </c>
      <c r="G178" s="125"/>
      <c r="H178" s="118"/>
      <c r="I178" s="118"/>
      <c r="J178" s="118"/>
      <c r="K178" s="118"/>
      <c r="L178" s="118"/>
    </row>
    <row r="179" spans="2:12" ht="25.5">
      <c r="B179" s="33" t="s">
        <v>28</v>
      </c>
      <c r="C179" s="114"/>
      <c r="D179" s="114">
        <v>112</v>
      </c>
      <c r="E179" s="118">
        <f>F179</f>
        <v>43000</v>
      </c>
      <c r="F179" s="118">
        <v>43000</v>
      </c>
      <c r="G179" s="125"/>
      <c r="H179" s="118"/>
      <c r="I179" s="118"/>
      <c r="J179" s="118"/>
      <c r="K179" s="118"/>
      <c r="L179" s="118"/>
    </row>
    <row r="180" spans="2:12" ht="51">
      <c r="B180" s="33" t="s">
        <v>29</v>
      </c>
      <c r="C180" s="114"/>
      <c r="D180" s="114">
        <v>113</v>
      </c>
      <c r="E180" s="118">
        <f>F180</f>
        <v>8000</v>
      </c>
      <c r="F180" s="118">
        <v>8000</v>
      </c>
      <c r="G180" s="125"/>
      <c r="H180" s="118"/>
      <c r="I180" s="118"/>
      <c r="J180" s="118"/>
      <c r="K180" s="118"/>
      <c r="L180" s="118"/>
    </row>
    <row r="181" spans="2:12" ht="25.5">
      <c r="B181" s="33" t="s">
        <v>30</v>
      </c>
      <c r="C181" s="114">
        <v>220</v>
      </c>
      <c r="D181" s="114">
        <v>300</v>
      </c>
      <c r="E181" s="118"/>
      <c r="F181" s="118"/>
      <c r="G181" s="125"/>
      <c r="H181" s="118"/>
      <c r="I181" s="118"/>
      <c r="J181" s="118"/>
      <c r="K181" s="118"/>
      <c r="L181" s="118"/>
    </row>
    <row r="182" spans="2:12" ht="38.25">
      <c r="B182" s="33" t="s">
        <v>31</v>
      </c>
      <c r="C182" s="115"/>
      <c r="D182" s="114">
        <v>321</v>
      </c>
      <c r="E182" s="118"/>
      <c r="F182" s="118"/>
      <c r="G182" s="125"/>
      <c r="H182" s="118"/>
      <c r="I182" s="118"/>
      <c r="J182" s="118"/>
      <c r="K182" s="118"/>
      <c r="L182" s="118"/>
    </row>
    <row r="183" spans="2:12" ht="38.25">
      <c r="B183" s="33" t="s">
        <v>32</v>
      </c>
      <c r="C183" s="115"/>
      <c r="D183" s="114">
        <v>323</v>
      </c>
      <c r="E183" s="118"/>
      <c r="F183" s="118"/>
      <c r="G183" s="125"/>
      <c r="H183" s="118"/>
      <c r="I183" s="118"/>
      <c r="J183" s="118"/>
      <c r="K183" s="118"/>
      <c r="L183" s="118"/>
    </row>
    <row r="184" spans="2:12" ht="15">
      <c r="B184" s="33" t="s">
        <v>33</v>
      </c>
      <c r="C184" s="115"/>
      <c r="D184" s="114">
        <v>340</v>
      </c>
      <c r="E184" s="118"/>
      <c r="F184" s="118"/>
      <c r="G184" s="125"/>
      <c r="H184" s="118"/>
      <c r="I184" s="118"/>
      <c r="J184" s="118"/>
      <c r="K184" s="118"/>
      <c r="L184" s="118"/>
    </row>
    <row r="185" spans="2:12" ht="15">
      <c r="B185" s="33" t="s">
        <v>34</v>
      </c>
      <c r="C185" s="115"/>
      <c r="D185" s="114">
        <v>350</v>
      </c>
      <c r="E185" s="118"/>
      <c r="F185" s="118"/>
      <c r="G185" s="125"/>
      <c r="H185" s="118"/>
      <c r="I185" s="118"/>
      <c r="J185" s="118"/>
      <c r="K185" s="118"/>
      <c r="L185" s="118"/>
    </row>
    <row r="186" spans="2:12" ht="15">
      <c r="B186" s="33" t="s">
        <v>35</v>
      </c>
      <c r="C186" s="115"/>
      <c r="D186" s="114">
        <v>360</v>
      </c>
      <c r="E186" s="118"/>
      <c r="F186" s="118"/>
      <c r="G186" s="125"/>
      <c r="H186" s="118"/>
      <c r="I186" s="118"/>
      <c r="J186" s="118"/>
      <c r="K186" s="118"/>
      <c r="L186" s="118"/>
    </row>
    <row r="187" spans="2:12" ht="25.5">
      <c r="B187" s="33" t="s">
        <v>36</v>
      </c>
      <c r="C187" s="114">
        <v>230</v>
      </c>
      <c r="D187" s="114">
        <v>850</v>
      </c>
      <c r="E187" s="118">
        <f>E188+E189+E190</f>
        <v>128900</v>
      </c>
      <c r="F187" s="118">
        <f>F188+F189+F190</f>
        <v>128900</v>
      </c>
      <c r="G187" s="125"/>
      <c r="H187" s="118"/>
      <c r="I187" s="118"/>
      <c r="J187" s="118"/>
      <c r="K187" s="118"/>
      <c r="L187" s="118"/>
    </row>
    <row r="188" spans="2:12" ht="25.5">
      <c r="B188" s="33" t="s">
        <v>37</v>
      </c>
      <c r="C188" s="115"/>
      <c r="D188" s="114">
        <v>851</v>
      </c>
      <c r="E188" s="118">
        <f>F188</f>
        <v>103340</v>
      </c>
      <c r="F188" s="118">
        <v>103340</v>
      </c>
      <c r="G188" s="125"/>
      <c r="H188" s="118"/>
      <c r="I188" s="118"/>
      <c r="J188" s="118"/>
      <c r="K188" s="118"/>
      <c r="L188" s="118"/>
    </row>
    <row r="189" spans="2:12" ht="15">
      <c r="B189" s="33" t="s">
        <v>38</v>
      </c>
      <c r="C189" s="115"/>
      <c r="D189" s="114">
        <v>852</v>
      </c>
      <c r="E189" s="118">
        <f>F189</f>
        <v>5560</v>
      </c>
      <c r="F189" s="118">
        <v>5560</v>
      </c>
      <c r="G189" s="125"/>
      <c r="H189" s="118"/>
      <c r="I189" s="118"/>
      <c r="J189" s="118"/>
      <c r="K189" s="118"/>
      <c r="L189" s="118"/>
    </row>
    <row r="190" spans="2:12" ht="15">
      <c r="B190" s="33" t="s">
        <v>39</v>
      </c>
      <c r="C190" s="115"/>
      <c r="D190" s="114">
        <v>853</v>
      </c>
      <c r="E190" s="118">
        <f>F190</f>
        <v>20000</v>
      </c>
      <c r="F190" s="118">
        <v>20000</v>
      </c>
      <c r="G190" s="125"/>
      <c r="H190" s="118"/>
      <c r="I190" s="118"/>
      <c r="J190" s="118"/>
      <c r="K190" s="118"/>
      <c r="L190" s="118"/>
    </row>
    <row r="191" spans="2:12" ht="15">
      <c r="B191" s="33" t="s">
        <v>40</v>
      </c>
      <c r="C191" s="164">
        <v>240</v>
      </c>
      <c r="D191" s="164">
        <v>860</v>
      </c>
      <c r="E191" s="159"/>
      <c r="F191" s="166"/>
      <c r="G191" s="150"/>
      <c r="H191" s="159"/>
      <c r="I191" s="159"/>
      <c r="J191" s="159"/>
      <c r="K191" s="159"/>
      <c r="L191" s="159"/>
    </row>
    <row r="192" spans="2:12" ht="15">
      <c r="B192" s="33" t="s">
        <v>41</v>
      </c>
      <c r="C192" s="164"/>
      <c r="D192" s="164"/>
      <c r="E192" s="159"/>
      <c r="F192" s="167"/>
      <c r="G192" s="151"/>
      <c r="H192" s="159"/>
      <c r="I192" s="159"/>
      <c r="J192" s="159"/>
      <c r="K192" s="159"/>
      <c r="L192" s="159"/>
    </row>
    <row r="193" spans="2:12" ht="25.5">
      <c r="B193" s="33" t="s">
        <v>42</v>
      </c>
      <c r="C193" s="114">
        <v>250</v>
      </c>
      <c r="D193" s="114">
        <v>830</v>
      </c>
      <c r="E193" s="118"/>
      <c r="F193" s="118"/>
      <c r="G193" s="125"/>
      <c r="H193" s="118"/>
      <c r="I193" s="118"/>
      <c r="J193" s="118"/>
      <c r="K193" s="118"/>
      <c r="L193" s="118"/>
    </row>
    <row r="194" spans="2:12" ht="25.5">
      <c r="B194" s="33" t="s">
        <v>43</v>
      </c>
      <c r="C194" s="114">
        <v>260</v>
      </c>
      <c r="D194" s="114" t="s">
        <v>15</v>
      </c>
      <c r="E194" s="118">
        <f>E196+E197+E198+E199+E200+E201+E202+E203+E204</f>
        <v>7728100</v>
      </c>
      <c r="F194" s="118">
        <f>F196+F197+F198+F199+F200+F201+F202+F203+F204</f>
        <v>7728100</v>
      </c>
      <c r="G194" s="125"/>
      <c r="H194" s="118"/>
      <c r="I194" s="118"/>
      <c r="J194" s="118"/>
      <c r="K194" s="118"/>
      <c r="L194" s="118"/>
    </row>
    <row r="195" spans="2:12" ht="15">
      <c r="B195" s="83" t="s">
        <v>7</v>
      </c>
      <c r="C195" s="114"/>
      <c r="D195" s="114"/>
      <c r="E195" s="118"/>
      <c r="F195" s="118"/>
      <c r="G195" s="125"/>
      <c r="H195" s="118"/>
      <c r="I195" s="118"/>
      <c r="J195" s="118"/>
      <c r="K195" s="118"/>
      <c r="L195" s="118"/>
    </row>
    <row r="196" spans="2:12" ht="15">
      <c r="B196" s="33" t="s">
        <v>44</v>
      </c>
      <c r="C196" s="114"/>
      <c r="D196" s="114"/>
      <c r="E196" s="118">
        <f>F196</f>
        <v>90000</v>
      </c>
      <c r="F196" s="118">
        <v>90000</v>
      </c>
      <c r="G196" s="125"/>
      <c r="H196" s="118"/>
      <c r="I196" s="118"/>
      <c r="J196" s="118"/>
      <c r="K196" s="118"/>
      <c r="L196" s="118"/>
    </row>
    <row r="197" spans="2:12" ht="15">
      <c r="B197" s="33" t="s">
        <v>45</v>
      </c>
      <c r="C197" s="114"/>
      <c r="D197" s="114"/>
      <c r="E197" s="118">
        <f>F197</f>
        <v>10000</v>
      </c>
      <c r="F197" s="118">
        <v>10000</v>
      </c>
      <c r="G197" s="125"/>
      <c r="H197" s="118"/>
      <c r="I197" s="118"/>
      <c r="J197" s="118"/>
      <c r="K197" s="118"/>
      <c r="L197" s="118"/>
    </row>
    <row r="198" spans="2:12" ht="15">
      <c r="B198" s="33" t="s">
        <v>46</v>
      </c>
      <c r="C198" s="114"/>
      <c r="D198" s="114"/>
      <c r="E198" s="118">
        <f>F198</f>
        <v>970200</v>
      </c>
      <c r="F198" s="118">
        <v>970200</v>
      </c>
      <c r="G198" s="125"/>
      <c r="H198" s="118"/>
      <c r="I198" s="118"/>
      <c r="J198" s="118"/>
      <c r="K198" s="118"/>
      <c r="L198" s="118"/>
    </row>
    <row r="199" spans="2:12" ht="25.5">
      <c r="B199" s="33" t="s">
        <v>47</v>
      </c>
      <c r="C199" s="114"/>
      <c r="D199" s="114"/>
      <c r="E199" s="118"/>
      <c r="F199" s="118"/>
      <c r="G199" s="125"/>
      <c r="H199" s="118"/>
      <c r="I199" s="118"/>
      <c r="J199" s="118"/>
      <c r="K199" s="118"/>
      <c r="L199" s="118"/>
    </row>
    <row r="200" spans="2:16" ht="25.5">
      <c r="B200" s="33" t="s">
        <v>48</v>
      </c>
      <c r="C200" s="114"/>
      <c r="D200" s="114"/>
      <c r="E200" s="118">
        <f>F200+H200</f>
        <v>800000</v>
      </c>
      <c r="F200" s="118">
        <v>800000</v>
      </c>
      <c r="G200" s="125"/>
      <c r="H200" s="118"/>
      <c r="I200" s="118"/>
      <c r="J200" s="118"/>
      <c r="K200" s="118"/>
      <c r="L200" s="118"/>
      <c r="M200" s="182"/>
      <c r="N200" s="183"/>
      <c r="O200" s="183"/>
      <c r="P200" s="183"/>
    </row>
    <row r="201" spans="2:12" ht="15">
      <c r="B201" s="33" t="s">
        <v>49</v>
      </c>
      <c r="C201" s="114"/>
      <c r="D201" s="114"/>
      <c r="E201" s="118">
        <f>F201</f>
        <v>800000</v>
      </c>
      <c r="F201" s="118">
        <v>800000</v>
      </c>
      <c r="G201" s="125"/>
      <c r="H201" s="118"/>
      <c r="I201" s="118"/>
      <c r="J201" s="118"/>
      <c r="K201" s="118"/>
      <c r="L201" s="118"/>
    </row>
    <row r="202" spans="2:12" ht="15">
      <c r="B202" s="33" t="s">
        <v>217</v>
      </c>
      <c r="C202" s="114"/>
      <c r="D202" s="114"/>
      <c r="E202" s="118"/>
      <c r="F202" s="118"/>
      <c r="G202" s="125"/>
      <c r="H202" s="118"/>
      <c r="I202" s="118"/>
      <c r="J202" s="118"/>
      <c r="K202" s="118"/>
      <c r="L202" s="118"/>
    </row>
    <row r="203" spans="2:12" ht="15">
      <c r="B203" s="33" t="s">
        <v>50</v>
      </c>
      <c r="C203" s="114"/>
      <c r="D203" s="114"/>
      <c r="E203" s="118">
        <f>F203</f>
        <v>600000</v>
      </c>
      <c r="F203" s="118">
        <v>600000</v>
      </c>
      <c r="G203" s="125"/>
      <c r="H203" s="118"/>
      <c r="I203" s="118"/>
      <c r="J203" s="118"/>
      <c r="K203" s="118"/>
      <c r="L203" s="118"/>
    </row>
    <row r="204" spans="2:12" ht="15">
      <c r="B204" s="33" t="s">
        <v>51</v>
      </c>
      <c r="C204" s="114"/>
      <c r="D204" s="114"/>
      <c r="E204" s="118">
        <f>F204+H204+I204+J204+K204</f>
        <v>4457900</v>
      </c>
      <c r="F204" s="118">
        <v>4457900</v>
      </c>
      <c r="G204" s="125"/>
      <c r="H204" s="118"/>
      <c r="I204" s="118"/>
      <c r="J204" s="118"/>
      <c r="K204" s="118"/>
      <c r="L204" s="118"/>
    </row>
    <row r="205" spans="2:12" ht="15">
      <c r="B205" s="33" t="s">
        <v>52</v>
      </c>
      <c r="C205" s="114">
        <v>300</v>
      </c>
      <c r="D205" s="114" t="s">
        <v>15</v>
      </c>
      <c r="E205" s="118"/>
      <c r="F205" s="118"/>
      <c r="G205" s="125"/>
      <c r="H205" s="118"/>
      <c r="I205" s="118"/>
      <c r="J205" s="118"/>
      <c r="K205" s="118"/>
      <c r="L205" s="118"/>
    </row>
    <row r="206" spans="2:12" ht="15">
      <c r="B206" s="83" t="s">
        <v>53</v>
      </c>
      <c r="C206" s="164">
        <v>310</v>
      </c>
      <c r="D206" s="165"/>
      <c r="E206" s="159"/>
      <c r="F206" s="166"/>
      <c r="G206" s="150"/>
      <c r="H206" s="159"/>
      <c r="I206" s="159"/>
      <c r="J206" s="159"/>
      <c r="K206" s="159"/>
      <c r="L206" s="159"/>
    </row>
    <row r="207" spans="2:12" ht="15">
      <c r="B207" s="33" t="s">
        <v>54</v>
      </c>
      <c r="C207" s="164"/>
      <c r="D207" s="165"/>
      <c r="E207" s="159"/>
      <c r="F207" s="167"/>
      <c r="G207" s="151"/>
      <c r="H207" s="159"/>
      <c r="I207" s="159"/>
      <c r="J207" s="159"/>
      <c r="K207" s="159"/>
      <c r="L207" s="159"/>
    </row>
    <row r="208" spans="2:12" ht="15">
      <c r="B208" s="33" t="s">
        <v>55</v>
      </c>
      <c r="C208" s="114">
        <v>320</v>
      </c>
      <c r="D208" s="115"/>
      <c r="E208" s="118"/>
      <c r="F208" s="118"/>
      <c r="G208" s="125"/>
      <c r="H208" s="118"/>
      <c r="I208" s="118"/>
      <c r="J208" s="118"/>
      <c r="K208" s="118"/>
      <c r="L208" s="118"/>
    </row>
    <row r="209" spans="2:12" ht="15">
      <c r="B209" s="33" t="s">
        <v>56</v>
      </c>
      <c r="C209" s="114">
        <v>400</v>
      </c>
      <c r="D209" s="115"/>
      <c r="E209" s="118"/>
      <c r="F209" s="118"/>
      <c r="G209" s="125"/>
      <c r="H209" s="118"/>
      <c r="I209" s="118"/>
      <c r="J209" s="118"/>
      <c r="K209" s="118"/>
      <c r="L209" s="118"/>
    </row>
    <row r="210" spans="2:12" ht="15">
      <c r="B210" s="83" t="s">
        <v>53</v>
      </c>
      <c r="C210" s="164">
        <v>410</v>
      </c>
      <c r="D210" s="165"/>
      <c r="E210" s="159"/>
      <c r="F210" s="166"/>
      <c r="G210" s="150"/>
      <c r="H210" s="159"/>
      <c r="I210" s="159"/>
      <c r="J210" s="159"/>
      <c r="K210" s="159"/>
      <c r="L210" s="159"/>
    </row>
    <row r="211" spans="2:12" ht="15">
      <c r="B211" s="33" t="s">
        <v>57</v>
      </c>
      <c r="C211" s="164"/>
      <c r="D211" s="165"/>
      <c r="E211" s="159"/>
      <c r="F211" s="167"/>
      <c r="G211" s="151"/>
      <c r="H211" s="159"/>
      <c r="I211" s="159"/>
      <c r="J211" s="159"/>
      <c r="K211" s="159"/>
      <c r="L211" s="159"/>
    </row>
    <row r="212" spans="2:12" ht="15">
      <c r="B212" s="33" t="s">
        <v>58</v>
      </c>
      <c r="C212" s="114">
        <v>420</v>
      </c>
      <c r="D212" s="115"/>
      <c r="E212" s="118"/>
      <c r="F212" s="118"/>
      <c r="G212" s="125"/>
      <c r="H212" s="118"/>
      <c r="I212" s="118"/>
      <c r="J212" s="118"/>
      <c r="K212" s="118"/>
      <c r="L212" s="118"/>
    </row>
    <row r="213" spans="2:12" ht="15">
      <c r="B213" s="33" t="s">
        <v>59</v>
      </c>
      <c r="C213" s="114">
        <v>500</v>
      </c>
      <c r="D213" s="114" t="s">
        <v>15</v>
      </c>
      <c r="E213" s="118"/>
      <c r="F213" s="118"/>
      <c r="G213" s="125"/>
      <c r="H213" s="118"/>
      <c r="I213" s="118"/>
      <c r="J213" s="118"/>
      <c r="K213" s="118"/>
      <c r="L213" s="118"/>
    </row>
    <row r="214" spans="2:12" ht="15">
      <c r="B214" s="33" t="s">
        <v>60</v>
      </c>
      <c r="C214" s="114">
        <v>600</v>
      </c>
      <c r="D214" s="114" t="s">
        <v>15</v>
      </c>
      <c r="E214" s="118"/>
      <c r="F214" s="118"/>
      <c r="G214" s="125"/>
      <c r="H214" s="118"/>
      <c r="I214" s="118"/>
      <c r="J214" s="118"/>
      <c r="K214" s="118"/>
      <c r="L214" s="118"/>
    </row>
    <row r="291" ht="18.75">
      <c r="B291" s="3"/>
    </row>
    <row r="292" ht="15">
      <c r="B292" s="2"/>
    </row>
  </sheetData>
  <sheetProtection/>
  <mergeCells count="197">
    <mergeCell ref="G77:H77"/>
    <mergeCell ref="G76:H76"/>
    <mergeCell ref="G78:H78"/>
    <mergeCell ref="M200:P200"/>
    <mergeCell ref="L206:L207"/>
    <mergeCell ref="C210:C211"/>
    <mergeCell ref="D210:D211"/>
    <mergeCell ref="E210:E211"/>
    <mergeCell ref="F210:F211"/>
    <mergeCell ref="H210:H211"/>
    <mergeCell ref="I210:I211"/>
    <mergeCell ref="J210:J211"/>
    <mergeCell ref="K210:K211"/>
    <mergeCell ref="L210:L211"/>
    <mergeCell ref="K191:K192"/>
    <mergeCell ref="L191:L192"/>
    <mergeCell ref="J206:J207"/>
    <mergeCell ref="K206:K207"/>
    <mergeCell ref="C206:C207"/>
    <mergeCell ref="D206:D207"/>
    <mergeCell ref="E206:E207"/>
    <mergeCell ref="F206:F207"/>
    <mergeCell ref="H206:H207"/>
    <mergeCell ref="I206:I207"/>
    <mergeCell ref="J166:J167"/>
    <mergeCell ref="K166:K167"/>
    <mergeCell ref="L166:L167"/>
    <mergeCell ref="C191:C192"/>
    <mergeCell ref="D191:D192"/>
    <mergeCell ref="E191:E192"/>
    <mergeCell ref="F191:F192"/>
    <mergeCell ref="H191:H192"/>
    <mergeCell ref="I191:I192"/>
    <mergeCell ref="J191:J192"/>
    <mergeCell ref="H162:H163"/>
    <mergeCell ref="I162:I163"/>
    <mergeCell ref="J162:J163"/>
    <mergeCell ref="K162:L162"/>
    <mergeCell ref="C166:C167"/>
    <mergeCell ref="D166:D167"/>
    <mergeCell ref="E166:E167"/>
    <mergeCell ref="F166:F167"/>
    <mergeCell ref="H166:H167"/>
    <mergeCell ref="I166:I167"/>
    <mergeCell ref="K150:K151"/>
    <mergeCell ref="L150:L151"/>
    <mergeCell ref="B158:L158"/>
    <mergeCell ref="B160:B163"/>
    <mergeCell ref="C160:C163"/>
    <mergeCell ref="D160:D163"/>
    <mergeCell ref="E160:L160"/>
    <mergeCell ref="E161:E163"/>
    <mergeCell ref="F161:L161"/>
    <mergeCell ref="F162:F163"/>
    <mergeCell ref="J146:J147"/>
    <mergeCell ref="K146:K147"/>
    <mergeCell ref="L146:L147"/>
    <mergeCell ref="C150:C151"/>
    <mergeCell ref="D150:D151"/>
    <mergeCell ref="E150:E151"/>
    <mergeCell ref="F150:F151"/>
    <mergeCell ref="H150:H151"/>
    <mergeCell ref="I150:I151"/>
    <mergeCell ref="J150:J151"/>
    <mergeCell ref="C146:C147"/>
    <mergeCell ref="D146:D147"/>
    <mergeCell ref="E146:E147"/>
    <mergeCell ref="F146:F147"/>
    <mergeCell ref="H146:H147"/>
    <mergeCell ref="I146:I147"/>
    <mergeCell ref="G146:G147"/>
    <mergeCell ref="L106:L107"/>
    <mergeCell ref="C131:C132"/>
    <mergeCell ref="D131:D132"/>
    <mergeCell ref="E131:E132"/>
    <mergeCell ref="F131:F132"/>
    <mergeCell ref="H131:H132"/>
    <mergeCell ref="I131:I132"/>
    <mergeCell ref="J131:J132"/>
    <mergeCell ref="K131:K132"/>
    <mergeCell ref="L131:L132"/>
    <mergeCell ref="J102:J103"/>
    <mergeCell ref="K102:L102"/>
    <mergeCell ref="C106:C107"/>
    <mergeCell ref="D106:D107"/>
    <mergeCell ref="E106:E107"/>
    <mergeCell ref="F106:F107"/>
    <mergeCell ref="H106:H107"/>
    <mergeCell ref="I106:I107"/>
    <mergeCell ref="J106:J107"/>
    <mergeCell ref="K106:K107"/>
    <mergeCell ref="B98:L98"/>
    <mergeCell ref="B100:B103"/>
    <mergeCell ref="C100:C103"/>
    <mergeCell ref="D100:D103"/>
    <mergeCell ref="E100:L100"/>
    <mergeCell ref="E101:E103"/>
    <mergeCell ref="F101:L101"/>
    <mergeCell ref="F102:F103"/>
    <mergeCell ref="H102:H103"/>
    <mergeCell ref="I102:I103"/>
    <mergeCell ref="C95:E95"/>
    <mergeCell ref="H95:J95"/>
    <mergeCell ref="C89:E89"/>
    <mergeCell ref="H89:J89"/>
    <mergeCell ref="C91:E91"/>
    <mergeCell ref="H91:J91"/>
    <mergeCell ref="C92:E92"/>
    <mergeCell ref="H92:J92"/>
    <mergeCell ref="C84:E84"/>
    <mergeCell ref="H84:J84"/>
    <mergeCell ref="C88:E88"/>
    <mergeCell ref="H88:J88"/>
    <mergeCell ref="C94:E94"/>
    <mergeCell ref="H94:J94"/>
    <mergeCell ref="F7:F8"/>
    <mergeCell ref="H7:H8"/>
    <mergeCell ref="I7:I8"/>
    <mergeCell ref="J7:J8"/>
    <mergeCell ref="C83:E83"/>
    <mergeCell ref="H83:J83"/>
    <mergeCell ref="F66:G66"/>
    <mergeCell ref="G79:H79"/>
    <mergeCell ref="G80:H80"/>
    <mergeCell ref="F67:G67"/>
    <mergeCell ref="I11:I12"/>
    <mergeCell ref="J11:J12"/>
    <mergeCell ref="K11:K12"/>
    <mergeCell ref="L11:L12"/>
    <mergeCell ref="B5:B8"/>
    <mergeCell ref="C5:C8"/>
    <mergeCell ref="D5:D8"/>
    <mergeCell ref="E5:L5"/>
    <mergeCell ref="E6:E8"/>
    <mergeCell ref="F6:L6"/>
    <mergeCell ref="E36:E37"/>
    <mergeCell ref="F36:F37"/>
    <mergeCell ref="H36:H37"/>
    <mergeCell ref="I36:I37"/>
    <mergeCell ref="K7:L7"/>
    <mergeCell ref="C11:C12"/>
    <mergeCell ref="D11:D12"/>
    <mergeCell ref="E11:E12"/>
    <mergeCell ref="F11:F12"/>
    <mergeCell ref="H11:H12"/>
    <mergeCell ref="L36:L37"/>
    <mergeCell ref="C51:C52"/>
    <mergeCell ref="D51:D52"/>
    <mergeCell ref="E51:E52"/>
    <mergeCell ref="F51:F52"/>
    <mergeCell ref="H51:H52"/>
    <mergeCell ref="I51:I52"/>
    <mergeCell ref="J51:J52"/>
    <mergeCell ref="C36:C37"/>
    <mergeCell ref="D36:D37"/>
    <mergeCell ref="H55:H56"/>
    <mergeCell ref="I55:I56"/>
    <mergeCell ref="J55:J56"/>
    <mergeCell ref="K55:K56"/>
    <mergeCell ref="J36:J37"/>
    <mergeCell ref="K36:K37"/>
    <mergeCell ref="I64:N64"/>
    <mergeCell ref="I65:K65"/>
    <mergeCell ref="L65:N65"/>
    <mergeCell ref="B61:N61"/>
    <mergeCell ref="K51:K52"/>
    <mergeCell ref="L51:L52"/>
    <mergeCell ref="C55:C56"/>
    <mergeCell ref="D55:D56"/>
    <mergeCell ref="E55:E56"/>
    <mergeCell ref="F55:F56"/>
    <mergeCell ref="B3:L3"/>
    <mergeCell ref="B79:E79"/>
    <mergeCell ref="B76:E76"/>
    <mergeCell ref="B77:E77"/>
    <mergeCell ref="B78:E78"/>
    <mergeCell ref="B80:E80"/>
    <mergeCell ref="L55:L56"/>
    <mergeCell ref="B63:B66"/>
    <mergeCell ref="C63:C66"/>
    <mergeCell ref="D63:D66"/>
    <mergeCell ref="G166:G167"/>
    <mergeCell ref="G162:G163"/>
    <mergeCell ref="G191:G192"/>
    <mergeCell ref="G206:G207"/>
    <mergeCell ref="G210:G211"/>
    <mergeCell ref="G150:G151"/>
    <mergeCell ref="G11:G12"/>
    <mergeCell ref="G7:G8"/>
    <mergeCell ref="G131:G132"/>
    <mergeCell ref="G106:G107"/>
    <mergeCell ref="G102:G103"/>
    <mergeCell ref="G55:G56"/>
    <mergeCell ref="G51:G52"/>
    <mergeCell ref="G36:G37"/>
    <mergeCell ref="E63:N63"/>
    <mergeCell ref="E64:H65"/>
  </mergeCells>
  <conditionalFormatting sqref="F66:G67">
    <cfRule type="cellIs" priority="1" dxfId="1" operator="equal" stopIfTrue="1">
      <formula>3681502.5</formula>
    </cfRule>
  </conditionalFormatting>
  <hyperlinks>
    <hyperlink ref="H7" r:id="rId1" display="consultantplus://offline/ref=17F874C3129B72A40A2C124C9A95EBA1759F4904FAC8162A5EFF08038A7ECCDC42CBC281A13FnBD7D"/>
    <hyperlink ref="I65" r:id="rId2" display="consultantplus://offline/ref=17F874C3129B72A40A2C124C9A95EBA1759F490FFCC8162A5EFF08038An7DED"/>
    <hyperlink ref="L65" r:id="rId3" display="consultantplus://offline/ref=17F874C3129B72A40A2C124C9A95EBA176964F0EFAC7162A5EFF08038An7DED"/>
    <hyperlink ref="B79" r:id="rId4" display="consultantplus://offline/ref=17F874C3129B72A40A2C124C9A95EBA1759F4904FAC8162A5EFF08038An7DED"/>
    <hyperlink ref="H102" r:id="rId5" display="consultantplus://offline/ref=17F874C3129B72A40A2C124C9A95EBA1759F4904FAC8162A5EFF08038A7ECCDC42CBC281A13FnBD7D"/>
    <hyperlink ref="H162" r:id="rId6" display="consultantplus://offline/ref=17F874C3129B72A40A2C124C9A95EBA1759F4904FAC8162A5EFF08038A7ECCDC42CBC281A13FnBD7D"/>
  </hyperlink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portrait" paperSize="9" scale="55" r:id="rId7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8"/>
  <sheetViews>
    <sheetView zoomScalePageLayoutView="0" workbookViewId="0" topLeftCell="A76">
      <selection activeCell="G11" sqref="G11"/>
    </sheetView>
  </sheetViews>
  <sheetFormatPr defaultColWidth="9.140625" defaultRowHeight="15"/>
  <cols>
    <col min="1" max="1" width="3.57421875" style="0" customWidth="1"/>
    <col min="2" max="2" width="30.7109375" style="0" customWidth="1"/>
    <col min="4" max="7" width="14.7109375" style="0" customWidth="1"/>
    <col min="8" max="8" width="14.7109375" style="18" customWidth="1"/>
  </cols>
  <sheetData>
    <row r="2" spans="2:8" ht="18.75">
      <c r="B2" s="187" t="s">
        <v>77</v>
      </c>
      <c r="C2" s="187"/>
      <c r="D2" s="187"/>
      <c r="E2" s="187"/>
      <c r="F2" s="187"/>
      <c r="G2" s="187"/>
      <c r="H2" s="187"/>
    </row>
    <row r="3" ht="15">
      <c r="B3" s="6"/>
    </row>
    <row r="4" spans="2:8" ht="18.75">
      <c r="B4" s="188" t="s">
        <v>78</v>
      </c>
      <c r="C4" s="188"/>
      <c r="D4" s="188"/>
      <c r="E4" s="188"/>
      <c r="F4" s="188"/>
      <c r="G4" s="188"/>
      <c r="H4" s="188"/>
    </row>
    <row r="5" spans="2:8" ht="18.75">
      <c r="B5" s="189" t="s">
        <v>234</v>
      </c>
      <c r="C5" s="189"/>
      <c r="D5" s="189"/>
      <c r="E5" s="189"/>
      <c r="F5" s="189"/>
      <c r="G5" s="189"/>
      <c r="H5" s="189"/>
    </row>
    <row r="6" spans="2:8" ht="15">
      <c r="B6" s="190" t="s">
        <v>79</v>
      </c>
      <c r="C6" s="190"/>
      <c r="D6" s="190"/>
      <c r="E6" s="190"/>
      <c r="F6" s="190"/>
      <c r="G6" s="190"/>
      <c r="H6" s="190"/>
    </row>
    <row r="7" spans="2:8" ht="17.25">
      <c r="B7" s="191" t="s">
        <v>294</v>
      </c>
      <c r="C7" s="191"/>
      <c r="D7" s="191"/>
      <c r="E7" s="191"/>
      <c r="F7" s="191"/>
      <c r="G7" s="191"/>
      <c r="H7" s="191"/>
    </row>
    <row r="8" ht="15">
      <c r="B8" s="8"/>
    </row>
    <row r="9" spans="2:8" ht="15">
      <c r="B9" s="192" t="s">
        <v>2</v>
      </c>
      <c r="C9" s="152" t="s">
        <v>80</v>
      </c>
      <c r="D9" s="192" t="s">
        <v>81</v>
      </c>
      <c r="E9" s="192"/>
      <c r="F9" s="192"/>
      <c r="G9" s="192"/>
      <c r="H9" s="192"/>
    </row>
    <row r="10" spans="2:8" ht="36" customHeight="1">
      <c r="B10" s="192"/>
      <c r="C10" s="152"/>
      <c r="D10" s="34" t="s">
        <v>82</v>
      </c>
      <c r="E10" s="34" t="s">
        <v>83</v>
      </c>
      <c r="F10" s="34" t="s">
        <v>84</v>
      </c>
      <c r="G10" s="34" t="s">
        <v>85</v>
      </c>
      <c r="H10" s="95" t="s">
        <v>86</v>
      </c>
    </row>
    <row r="11" spans="2:8" ht="15.75">
      <c r="B11" s="35" t="s">
        <v>14</v>
      </c>
      <c r="C11" s="36" t="s">
        <v>87</v>
      </c>
      <c r="D11" s="137">
        <v>9272000</v>
      </c>
      <c r="E11" s="137">
        <v>9957200</v>
      </c>
      <c r="F11" s="137">
        <v>8245400</v>
      </c>
      <c r="G11" s="137">
        <v>3253600</v>
      </c>
      <c r="H11" s="100">
        <f>D11+E11+F11+G11</f>
        <v>30728200</v>
      </c>
    </row>
    <row r="12" spans="2:8" ht="15.75">
      <c r="B12" s="37" t="s">
        <v>7</v>
      </c>
      <c r="C12" s="36" t="s">
        <v>87</v>
      </c>
      <c r="D12" s="102"/>
      <c r="E12" s="104"/>
      <c r="F12" s="102"/>
      <c r="G12" s="102"/>
      <c r="H12" s="100">
        <f>D12+E12+F12+G12</f>
        <v>0</v>
      </c>
    </row>
    <row r="13" spans="2:8" ht="51">
      <c r="B13" s="35" t="s">
        <v>88</v>
      </c>
      <c r="C13" s="36" t="s">
        <v>87</v>
      </c>
      <c r="D13" s="102">
        <v>9272000</v>
      </c>
      <c r="E13" s="102">
        <v>9420200</v>
      </c>
      <c r="F13" s="102">
        <v>7245400</v>
      </c>
      <c r="G13" s="102">
        <v>2953600</v>
      </c>
      <c r="H13" s="102">
        <f>D13+E13+F13+G13</f>
        <v>28891200</v>
      </c>
    </row>
    <row r="14" spans="2:8" ht="51">
      <c r="B14" s="35" t="s">
        <v>89</v>
      </c>
      <c r="C14" s="36" t="s">
        <v>87</v>
      </c>
      <c r="D14" s="96"/>
      <c r="E14" s="129">
        <v>537000</v>
      </c>
      <c r="F14" s="98">
        <v>1000000</v>
      </c>
      <c r="G14" s="98">
        <v>300000</v>
      </c>
      <c r="H14" s="121">
        <f>D14+E14+F14+G14</f>
        <v>1837000</v>
      </c>
    </row>
    <row r="15" spans="2:8" ht="25.5">
      <c r="B15" s="35" t="s">
        <v>90</v>
      </c>
      <c r="C15" s="36" t="s">
        <v>87</v>
      </c>
      <c r="D15" s="98"/>
      <c r="E15" s="97"/>
      <c r="F15" s="98"/>
      <c r="G15" s="98"/>
      <c r="H15" s="100">
        <f aca="true" t="shared" si="0" ref="H15:H52">D15+E15+F15+G15</f>
        <v>0</v>
      </c>
    </row>
    <row r="16" spans="2:8" ht="25.5">
      <c r="B16" s="33" t="s">
        <v>91</v>
      </c>
      <c r="C16" s="36" t="s">
        <v>87</v>
      </c>
      <c r="D16" s="98"/>
      <c r="E16" s="97"/>
      <c r="F16" s="98"/>
      <c r="G16" s="98"/>
      <c r="H16" s="100">
        <f t="shared" si="0"/>
        <v>0</v>
      </c>
    </row>
    <row r="17" spans="2:8" ht="51">
      <c r="B17" s="33" t="s">
        <v>92</v>
      </c>
      <c r="C17" s="36" t="s">
        <v>87</v>
      </c>
      <c r="D17" s="96"/>
      <c r="E17" s="97"/>
      <c r="F17" s="98"/>
      <c r="G17" s="98"/>
      <c r="H17" s="120">
        <f t="shared" si="0"/>
        <v>0</v>
      </c>
    </row>
    <row r="18" spans="2:8" ht="15.75">
      <c r="B18" s="33" t="s">
        <v>13</v>
      </c>
      <c r="C18" s="36" t="s">
        <v>87</v>
      </c>
      <c r="D18" s="96"/>
      <c r="E18" s="97"/>
      <c r="F18" s="98"/>
      <c r="G18" s="98"/>
      <c r="H18" s="100">
        <f t="shared" si="0"/>
        <v>0</v>
      </c>
    </row>
    <row r="19" spans="2:8" ht="15.75">
      <c r="B19" s="33" t="s">
        <v>23</v>
      </c>
      <c r="C19" s="36" t="s">
        <v>87</v>
      </c>
      <c r="D19" s="96">
        <f>D21+D33+D39+D41+D43+D45+D53+D56+D58</f>
        <v>9272000</v>
      </c>
      <c r="E19" s="96">
        <f>E21+E33+E39+E41+E43+E45+E53+E56+E58</f>
        <v>9957200</v>
      </c>
      <c r="F19" s="96">
        <f>F21+F33+F39+F41+F43+F45+F53+F56+F58</f>
        <v>8245400</v>
      </c>
      <c r="G19" s="96">
        <f>G21+G33+G39+G41+G43+G45+G53+G56+G58</f>
        <v>3253600</v>
      </c>
      <c r="H19" s="100">
        <f t="shared" si="0"/>
        <v>30728200</v>
      </c>
    </row>
    <row r="20" spans="2:8" ht="15.75">
      <c r="B20" s="38" t="s">
        <v>93</v>
      </c>
      <c r="C20" s="36" t="s">
        <v>87</v>
      </c>
      <c r="D20" s="96">
        <f>D19</f>
        <v>9272000</v>
      </c>
      <c r="E20" s="102">
        <f>E19</f>
        <v>9957200</v>
      </c>
      <c r="F20" s="102">
        <f>F19</f>
        <v>8245400</v>
      </c>
      <c r="G20" s="102">
        <f>G19</f>
        <v>3253600</v>
      </c>
      <c r="H20" s="100">
        <f t="shared" si="0"/>
        <v>30728200</v>
      </c>
    </row>
    <row r="21" spans="2:8" ht="15.75">
      <c r="B21" s="33" t="s">
        <v>94</v>
      </c>
      <c r="C21" s="36">
        <v>110</v>
      </c>
      <c r="D21" s="96">
        <f>D25+D27+D29+D31</f>
        <v>5098000</v>
      </c>
      <c r="E21" s="96">
        <f>E25+E27+E29+E31</f>
        <v>6653880</v>
      </c>
      <c r="F21" s="96">
        <f>F25+F27+F29+F31</f>
        <v>6150940</v>
      </c>
      <c r="G21" s="96">
        <f>G25+G27+G29+G31</f>
        <v>3131380</v>
      </c>
      <c r="H21" s="100">
        <f t="shared" si="0"/>
        <v>21034200</v>
      </c>
    </row>
    <row r="22" spans="2:8" ht="15.75">
      <c r="B22" s="38" t="s">
        <v>93</v>
      </c>
      <c r="C22" s="36">
        <v>110</v>
      </c>
      <c r="D22" s="96">
        <f>D21</f>
        <v>5098000</v>
      </c>
      <c r="E22" s="102">
        <f>E21</f>
        <v>6653880</v>
      </c>
      <c r="F22" s="102">
        <f>F21</f>
        <v>6150940</v>
      </c>
      <c r="G22" s="102">
        <f>G21</f>
        <v>3131380</v>
      </c>
      <c r="H22" s="100">
        <f t="shared" si="0"/>
        <v>21034200</v>
      </c>
    </row>
    <row r="23" spans="2:8" ht="38.25">
      <c r="B23" s="33" t="s">
        <v>25</v>
      </c>
      <c r="C23" s="36"/>
      <c r="D23" s="96">
        <f>D25+D27</f>
        <v>5085250</v>
      </c>
      <c r="E23" s="96">
        <f>E25+E27</f>
        <v>6637520</v>
      </c>
      <c r="F23" s="96">
        <f>F25+F27</f>
        <v>6142760</v>
      </c>
      <c r="G23" s="96">
        <f>G25+G27</f>
        <v>3117670</v>
      </c>
      <c r="H23" s="102">
        <f t="shared" si="0"/>
        <v>20983200</v>
      </c>
    </row>
    <row r="24" spans="2:8" ht="15.75">
      <c r="B24" s="38" t="s">
        <v>93</v>
      </c>
      <c r="C24" s="36"/>
      <c r="D24" s="102">
        <f>D23</f>
        <v>5085250</v>
      </c>
      <c r="E24" s="102">
        <f>E23</f>
        <v>6637520</v>
      </c>
      <c r="F24" s="102">
        <f>F23</f>
        <v>6142760</v>
      </c>
      <c r="G24" s="102">
        <f>G23</f>
        <v>3117670</v>
      </c>
      <c r="H24" s="100">
        <f t="shared" si="0"/>
        <v>20983200</v>
      </c>
    </row>
    <row r="25" spans="2:8" ht="16.5">
      <c r="B25" s="33" t="s">
        <v>26</v>
      </c>
      <c r="C25" s="25">
        <v>111</v>
      </c>
      <c r="D25" s="96">
        <v>3905722</v>
      </c>
      <c r="E25" s="102">
        <v>5098024</v>
      </c>
      <c r="F25" s="102">
        <v>4717930</v>
      </c>
      <c r="G25" s="102">
        <v>2394512</v>
      </c>
      <c r="H25" s="100">
        <f t="shared" si="0"/>
        <v>16116188</v>
      </c>
    </row>
    <row r="26" spans="2:8" ht="16.5">
      <c r="B26" s="38" t="s">
        <v>93</v>
      </c>
      <c r="C26" s="25">
        <v>111</v>
      </c>
      <c r="D26" s="96">
        <f>D25</f>
        <v>3905722</v>
      </c>
      <c r="E26" s="102">
        <f>E25</f>
        <v>5098024</v>
      </c>
      <c r="F26" s="102">
        <f>F25</f>
        <v>4717930</v>
      </c>
      <c r="G26" s="102">
        <f>G25</f>
        <v>2394512</v>
      </c>
      <c r="H26" s="100">
        <f t="shared" si="0"/>
        <v>16116188</v>
      </c>
    </row>
    <row r="27" spans="2:8" ht="63.75">
      <c r="B27" s="33" t="s">
        <v>27</v>
      </c>
      <c r="C27" s="25">
        <v>119</v>
      </c>
      <c r="D27" s="96">
        <v>1179528</v>
      </c>
      <c r="E27" s="102">
        <v>1539496</v>
      </c>
      <c r="F27" s="102">
        <v>1424830</v>
      </c>
      <c r="G27" s="102">
        <v>723158</v>
      </c>
      <c r="H27" s="102">
        <f t="shared" si="0"/>
        <v>4867012</v>
      </c>
    </row>
    <row r="28" spans="2:8" ht="16.5">
      <c r="B28" s="38" t="s">
        <v>93</v>
      </c>
      <c r="C28" s="25">
        <v>119</v>
      </c>
      <c r="D28" s="102">
        <f>D27</f>
        <v>1179528</v>
      </c>
      <c r="E28" s="102">
        <f>E27</f>
        <v>1539496</v>
      </c>
      <c r="F28" s="102">
        <f>F27</f>
        <v>1424830</v>
      </c>
      <c r="G28" s="102">
        <f>G27</f>
        <v>723158</v>
      </c>
      <c r="H28" s="100">
        <f t="shared" si="0"/>
        <v>4867012</v>
      </c>
    </row>
    <row r="29" spans="2:8" ht="38.25">
      <c r="B29" s="33" t="s">
        <v>28</v>
      </c>
      <c r="C29" s="25">
        <v>112</v>
      </c>
      <c r="D29" s="102">
        <v>10750</v>
      </c>
      <c r="E29" s="102">
        <v>13760</v>
      </c>
      <c r="F29" s="102">
        <v>6880</v>
      </c>
      <c r="G29" s="102">
        <v>11610</v>
      </c>
      <c r="H29" s="102">
        <f t="shared" si="0"/>
        <v>43000</v>
      </c>
    </row>
    <row r="30" spans="2:8" ht="16.5">
      <c r="B30" s="38" t="s">
        <v>93</v>
      </c>
      <c r="C30" s="25">
        <v>112</v>
      </c>
      <c r="D30" s="102">
        <f>D29</f>
        <v>10750</v>
      </c>
      <c r="E30" s="102">
        <f>E29</f>
        <v>13760</v>
      </c>
      <c r="F30" s="102">
        <f>F29</f>
        <v>6880</v>
      </c>
      <c r="G30" s="102">
        <f>G29</f>
        <v>11610</v>
      </c>
      <c r="H30" s="100">
        <f t="shared" si="0"/>
        <v>43000</v>
      </c>
    </row>
    <row r="31" spans="2:8" ht="63.75">
      <c r="B31" s="33" t="s">
        <v>29</v>
      </c>
      <c r="C31" s="25">
        <v>113</v>
      </c>
      <c r="D31" s="102">
        <v>2000</v>
      </c>
      <c r="E31" s="102">
        <v>2600</v>
      </c>
      <c r="F31" s="102">
        <v>1300</v>
      </c>
      <c r="G31" s="102">
        <v>2100</v>
      </c>
      <c r="H31" s="102">
        <f t="shared" si="0"/>
        <v>8000</v>
      </c>
    </row>
    <row r="32" spans="2:8" ht="16.5">
      <c r="B32" s="38" t="s">
        <v>93</v>
      </c>
      <c r="C32" s="25">
        <v>113</v>
      </c>
      <c r="D32" s="102">
        <f>D31</f>
        <v>2000</v>
      </c>
      <c r="E32" s="102">
        <f>E31</f>
        <v>2600</v>
      </c>
      <c r="F32" s="102">
        <f>F31</f>
        <v>1300</v>
      </c>
      <c r="G32" s="102">
        <f>G31</f>
        <v>2100</v>
      </c>
      <c r="H32" s="100">
        <f t="shared" si="0"/>
        <v>8000</v>
      </c>
    </row>
    <row r="33" spans="2:8" ht="25.5">
      <c r="B33" s="33" t="s">
        <v>30</v>
      </c>
      <c r="C33" s="25">
        <v>320</v>
      </c>
      <c r="D33" s="96">
        <f>D35+D37</f>
        <v>0</v>
      </c>
      <c r="E33" s="96">
        <f>E35+E37</f>
        <v>0</v>
      </c>
      <c r="F33" s="96">
        <f>F35+F37</f>
        <v>0</v>
      </c>
      <c r="G33" s="96">
        <f>G35+G37</f>
        <v>0</v>
      </c>
      <c r="H33" s="100">
        <f t="shared" si="0"/>
        <v>0</v>
      </c>
    </row>
    <row r="34" spans="2:8" ht="16.5">
      <c r="B34" s="38" t="s">
        <v>93</v>
      </c>
      <c r="C34" s="25">
        <v>320</v>
      </c>
      <c r="D34" s="96"/>
      <c r="E34" s="97"/>
      <c r="F34" s="98"/>
      <c r="G34" s="98"/>
      <c r="H34" s="100">
        <f t="shared" si="0"/>
        <v>0</v>
      </c>
    </row>
    <row r="35" spans="2:8" ht="51">
      <c r="B35" s="33" t="s">
        <v>31</v>
      </c>
      <c r="C35" s="25">
        <v>321</v>
      </c>
      <c r="D35" s="96"/>
      <c r="E35" s="97"/>
      <c r="F35" s="98"/>
      <c r="G35" s="98"/>
      <c r="H35" s="100">
        <f t="shared" si="0"/>
        <v>0</v>
      </c>
    </row>
    <row r="36" spans="2:8" ht="16.5">
      <c r="B36" s="38" t="s">
        <v>93</v>
      </c>
      <c r="C36" s="25">
        <v>321</v>
      </c>
      <c r="D36" s="96"/>
      <c r="E36" s="97"/>
      <c r="F36" s="98"/>
      <c r="G36" s="98"/>
      <c r="H36" s="100">
        <f t="shared" si="0"/>
        <v>0</v>
      </c>
    </row>
    <row r="37" spans="2:8" ht="38.25">
      <c r="B37" s="33" t="s">
        <v>32</v>
      </c>
      <c r="C37" s="25">
        <v>323</v>
      </c>
      <c r="D37" s="96"/>
      <c r="E37" s="97"/>
      <c r="F37" s="98"/>
      <c r="G37" s="98"/>
      <c r="H37" s="100">
        <f t="shared" si="0"/>
        <v>0</v>
      </c>
    </row>
    <row r="38" spans="2:8" ht="16.5">
      <c r="B38" s="38" t="s">
        <v>93</v>
      </c>
      <c r="C38" s="25">
        <v>323</v>
      </c>
      <c r="D38" s="96"/>
      <c r="E38" s="97"/>
      <c r="F38" s="98"/>
      <c r="G38" s="98"/>
      <c r="H38" s="100">
        <f t="shared" si="0"/>
        <v>0</v>
      </c>
    </row>
    <row r="39" spans="2:8" ht="16.5">
      <c r="B39" s="33" t="s">
        <v>33</v>
      </c>
      <c r="C39" s="25">
        <v>340</v>
      </c>
      <c r="D39" s="96"/>
      <c r="E39" s="97"/>
      <c r="F39" s="98"/>
      <c r="G39" s="98"/>
      <c r="H39" s="100">
        <f t="shared" si="0"/>
        <v>0</v>
      </c>
    </row>
    <row r="40" spans="2:8" ht="16.5">
      <c r="B40" s="38" t="s">
        <v>93</v>
      </c>
      <c r="C40" s="25">
        <v>340</v>
      </c>
      <c r="D40" s="96"/>
      <c r="E40" s="97"/>
      <c r="F40" s="98"/>
      <c r="G40" s="98"/>
      <c r="H40" s="100">
        <f t="shared" si="0"/>
        <v>0</v>
      </c>
    </row>
    <row r="41" spans="2:8" ht="16.5">
      <c r="B41" s="33" t="s">
        <v>34</v>
      </c>
      <c r="C41" s="25">
        <v>350</v>
      </c>
      <c r="D41" s="96"/>
      <c r="E41" s="97"/>
      <c r="F41" s="98"/>
      <c r="G41" s="98"/>
      <c r="H41" s="100">
        <f t="shared" si="0"/>
        <v>0</v>
      </c>
    </row>
    <row r="42" spans="2:8" ht="16.5">
      <c r="B42" s="38" t="s">
        <v>93</v>
      </c>
      <c r="C42" s="25">
        <v>350</v>
      </c>
      <c r="D42" s="96"/>
      <c r="E42" s="97"/>
      <c r="F42" s="98"/>
      <c r="G42" s="98"/>
      <c r="H42" s="100">
        <f t="shared" si="0"/>
        <v>0</v>
      </c>
    </row>
    <row r="43" spans="2:8" ht="16.5">
      <c r="B43" s="33" t="s">
        <v>35</v>
      </c>
      <c r="C43" s="25">
        <v>360</v>
      </c>
      <c r="D43" s="96"/>
      <c r="E43" s="97"/>
      <c r="F43" s="98"/>
      <c r="G43" s="98"/>
      <c r="H43" s="100">
        <f t="shared" si="0"/>
        <v>0</v>
      </c>
    </row>
    <row r="44" spans="2:8" ht="16.5">
      <c r="B44" s="38" t="s">
        <v>93</v>
      </c>
      <c r="C44" s="25">
        <v>360</v>
      </c>
      <c r="D44" s="96"/>
      <c r="E44" s="97"/>
      <c r="F44" s="98"/>
      <c r="G44" s="98"/>
      <c r="H44" s="100">
        <f t="shared" si="0"/>
        <v>0</v>
      </c>
    </row>
    <row r="45" spans="2:8" ht="25.5">
      <c r="B45" s="33" t="s">
        <v>36</v>
      </c>
      <c r="C45" s="25">
        <v>850</v>
      </c>
      <c r="D45" s="102">
        <f>D47+D49+D51</f>
        <v>32225</v>
      </c>
      <c r="E45" s="102">
        <f>E47+E49+E51</f>
        <v>32225</v>
      </c>
      <c r="F45" s="102">
        <f>F47+F49+F51</f>
        <v>32225</v>
      </c>
      <c r="G45" s="102">
        <f>G47+G49+G51</f>
        <v>32225</v>
      </c>
      <c r="H45" s="100">
        <f t="shared" si="0"/>
        <v>128900</v>
      </c>
    </row>
    <row r="46" spans="2:8" ht="16.5">
      <c r="B46" s="38" t="s">
        <v>93</v>
      </c>
      <c r="C46" s="25">
        <v>850</v>
      </c>
      <c r="D46" s="102">
        <f>D45</f>
        <v>32225</v>
      </c>
      <c r="E46" s="102">
        <f>E45</f>
        <v>32225</v>
      </c>
      <c r="F46" s="102">
        <f>F45</f>
        <v>32225</v>
      </c>
      <c r="G46" s="102">
        <f>G45</f>
        <v>32225</v>
      </c>
      <c r="H46" s="100">
        <f t="shared" si="0"/>
        <v>128900</v>
      </c>
    </row>
    <row r="47" spans="2:8" ht="25.5">
      <c r="B47" s="33" t="s">
        <v>37</v>
      </c>
      <c r="C47" s="25">
        <v>851</v>
      </c>
      <c r="D47" s="102">
        <v>25835</v>
      </c>
      <c r="E47" s="102">
        <v>25835</v>
      </c>
      <c r="F47" s="102">
        <v>25835</v>
      </c>
      <c r="G47" s="102">
        <v>25835</v>
      </c>
      <c r="H47" s="100">
        <f t="shared" si="0"/>
        <v>103340</v>
      </c>
    </row>
    <row r="48" spans="2:8" ht="16.5">
      <c r="B48" s="38" t="s">
        <v>93</v>
      </c>
      <c r="C48" s="25">
        <v>851</v>
      </c>
      <c r="D48" s="102">
        <f>D47</f>
        <v>25835</v>
      </c>
      <c r="E48" s="102">
        <f>E47</f>
        <v>25835</v>
      </c>
      <c r="F48" s="102">
        <f>F47</f>
        <v>25835</v>
      </c>
      <c r="G48" s="102">
        <f>G47</f>
        <v>25835</v>
      </c>
      <c r="H48" s="100">
        <f t="shared" si="0"/>
        <v>103340</v>
      </c>
    </row>
    <row r="49" spans="2:8" ht="16.5">
      <c r="B49" s="33" t="s">
        <v>38</v>
      </c>
      <c r="C49" s="25">
        <v>852</v>
      </c>
      <c r="D49" s="102">
        <v>1390</v>
      </c>
      <c r="E49" s="102">
        <v>1390</v>
      </c>
      <c r="F49" s="102">
        <v>1390</v>
      </c>
      <c r="G49" s="102">
        <v>1390</v>
      </c>
      <c r="H49" s="100">
        <f t="shared" si="0"/>
        <v>5560</v>
      </c>
    </row>
    <row r="50" spans="2:8" ht="16.5">
      <c r="B50" s="38" t="s">
        <v>93</v>
      </c>
      <c r="C50" s="25">
        <v>852</v>
      </c>
      <c r="D50" s="102">
        <f>D49</f>
        <v>1390</v>
      </c>
      <c r="E50" s="102">
        <f>E49</f>
        <v>1390</v>
      </c>
      <c r="F50" s="102">
        <f>F49</f>
        <v>1390</v>
      </c>
      <c r="G50" s="102">
        <f>G49</f>
        <v>1390</v>
      </c>
      <c r="H50" s="100">
        <f t="shared" si="0"/>
        <v>5560</v>
      </c>
    </row>
    <row r="51" spans="2:8" ht="16.5">
      <c r="B51" s="33" t="s">
        <v>39</v>
      </c>
      <c r="C51" s="25">
        <v>853</v>
      </c>
      <c r="D51" s="102">
        <v>5000</v>
      </c>
      <c r="E51" s="102">
        <v>5000</v>
      </c>
      <c r="F51" s="102">
        <v>5000</v>
      </c>
      <c r="G51" s="102">
        <v>5000</v>
      </c>
      <c r="H51" s="100">
        <f t="shared" si="0"/>
        <v>20000</v>
      </c>
    </row>
    <row r="52" spans="2:8" ht="16.5">
      <c r="B52" s="38" t="s">
        <v>93</v>
      </c>
      <c r="C52" s="25">
        <v>853</v>
      </c>
      <c r="D52" s="102">
        <f>D51</f>
        <v>5000</v>
      </c>
      <c r="E52" s="102">
        <f>E51</f>
        <v>5000</v>
      </c>
      <c r="F52" s="102">
        <f>F51</f>
        <v>5000</v>
      </c>
      <c r="G52" s="102">
        <f>G51</f>
        <v>5000</v>
      </c>
      <c r="H52" s="100">
        <f t="shared" si="0"/>
        <v>20000</v>
      </c>
    </row>
    <row r="53" spans="2:8" ht="15">
      <c r="B53" s="33" t="s">
        <v>40</v>
      </c>
      <c r="C53" s="169">
        <v>860</v>
      </c>
      <c r="D53" s="184"/>
      <c r="E53" s="184"/>
      <c r="F53" s="184"/>
      <c r="G53" s="184"/>
      <c r="H53" s="185">
        <f>D53+E53+F53+G53</f>
        <v>0</v>
      </c>
    </row>
    <row r="54" spans="2:8" ht="15">
      <c r="B54" s="33" t="s">
        <v>41</v>
      </c>
      <c r="C54" s="169"/>
      <c r="D54" s="184"/>
      <c r="E54" s="184"/>
      <c r="F54" s="184"/>
      <c r="G54" s="184"/>
      <c r="H54" s="185"/>
    </row>
    <row r="55" spans="2:8" ht="16.5">
      <c r="B55" s="38" t="s">
        <v>93</v>
      </c>
      <c r="C55" s="25">
        <v>860</v>
      </c>
      <c r="D55" s="102"/>
      <c r="E55" s="102"/>
      <c r="F55" s="102"/>
      <c r="G55" s="102"/>
      <c r="H55" s="100">
        <f>D55+E55+F55+G55</f>
        <v>0</v>
      </c>
    </row>
    <row r="56" spans="2:8" ht="25.5">
      <c r="B56" s="33" t="s">
        <v>42</v>
      </c>
      <c r="C56" s="25">
        <v>830</v>
      </c>
      <c r="D56" s="102">
        <v>0</v>
      </c>
      <c r="E56" s="102">
        <v>6000</v>
      </c>
      <c r="F56" s="102">
        <v>0</v>
      </c>
      <c r="G56" s="102">
        <v>0</v>
      </c>
      <c r="H56" s="100">
        <f aca="true" t="shared" si="1" ref="H56:H79">D56+E56+F56+G56</f>
        <v>6000</v>
      </c>
    </row>
    <row r="57" spans="2:8" ht="16.5">
      <c r="B57" s="38" t="s">
        <v>93</v>
      </c>
      <c r="C57" s="25">
        <v>830</v>
      </c>
      <c r="D57" s="145">
        <f>D56</f>
        <v>0</v>
      </c>
      <c r="E57" s="145">
        <f>E56</f>
        <v>6000</v>
      </c>
      <c r="F57" s="145">
        <f>F56</f>
        <v>0</v>
      </c>
      <c r="G57" s="145">
        <f>G56</f>
        <v>0</v>
      </c>
      <c r="H57" s="145">
        <f>H56</f>
        <v>6000</v>
      </c>
    </row>
    <row r="58" spans="2:8" ht="25.5">
      <c r="B58" s="33" t="s">
        <v>95</v>
      </c>
      <c r="C58" s="25" t="s">
        <v>15</v>
      </c>
      <c r="D58" s="102">
        <f>D60+D62+D64+D66+D68+D70+D72+D74+D76</f>
        <v>4141775</v>
      </c>
      <c r="E58" s="102">
        <f>E60+E62+E64+E66+E68+E70+E72+E74+E76</f>
        <v>3265095</v>
      </c>
      <c r="F58" s="102">
        <f>F60+F62+F64+F66+F68+F70+F72+F74+F76</f>
        <v>2062235</v>
      </c>
      <c r="G58" s="102">
        <f>G60+G62+G64+G66+G68+G70+G72+G74+G76</f>
        <v>89995</v>
      </c>
      <c r="H58" s="132">
        <f t="shared" si="1"/>
        <v>9559100</v>
      </c>
    </row>
    <row r="59" spans="2:8" ht="16.5">
      <c r="B59" s="38" t="s">
        <v>96</v>
      </c>
      <c r="C59" s="25" t="s">
        <v>15</v>
      </c>
      <c r="D59" s="102">
        <f>D58</f>
        <v>4141775</v>
      </c>
      <c r="E59" s="102">
        <f>E58</f>
        <v>3265095</v>
      </c>
      <c r="F59" s="102">
        <f>F58</f>
        <v>2062235</v>
      </c>
      <c r="G59" s="102">
        <f>G58</f>
        <v>89995</v>
      </c>
      <c r="H59" s="100">
        <f t="shared" si="1"/>
        <v>9559100</v>
      </c>
    </row>
    <row r="60" spans="2:8" ht="16.5">
      <c r="B60" s="33" t="s">
        <v>44</v>
      </c>
      <c r="C60" s="25"/>
      <c r="D60" s="102">
        <v>45900</v>
      </c>
      <c r="E60" s="102">
        <v>28800</v>
      </c>
      <c r="F60" s="102">
        <v>15300</v>
      </c>
      <c r="G60" s="102">
        <v>0</v>
      </c>
      <c r="H60" s="100">
        <f t="shared" si="1"/>
        <v>90000</v>
      </c>
    </row>
    <row r="61" spans="2:8" ht="16.5">
      <c r="B61" s="38" t="s">
        <v>93</v>
      </c>
      <c r="C61" s="25"/>
      <c r="D61" s="102">
        <f>D60</f>
        <v>45900</v>
      </c>
      <c r="E61" s="102">
        <f>E60</f>
        <v>28800</v>
      </c>
      <c r="F61" s="102">
        <f>F60</f>
        <v>15300</v>
      </c>
      <c r="G61" s="102">
        <f>G60</f>
        <v>0</v>
      </c>
      <c r="H61" s="100">
        <f t="shared" si="1"/>
        <v>90000</v>
      </c>
    </row>
    <row r="62" spans="2:8" ht="16.5">
      <c r="B62" s="33" t="s">
        <v>45</v>
      </c>
      <c r="C62" s="25"/>
      <c r="D62" s="102">
        <v>5100</v>
      </c>
      <c r="E62" s="102">
        <v>3200</v>
      </c>
      <c r="F62" s="102">
        <v>1700</v>
      </c>
      <c r="G62" s="102">
        <v>0</v>
      </c>
      <c r="H62" s="100">
        <f t="shared" si="1"/>
        <v>10000</v>
      </c>
    </row>
    <row r="63" spans="2:8" ht="16.5">
      <c r="B63" s="38" t="s">
        <v>93</v>
      </c>
      <c r="C63" s="25"/>
      <c r="D63" s="102">
        <f>D62</f>
        <v>5100</v>
      </c>
      <c r="E63" s="102">
        <f>E62</f>
        <v>3200</v>
      </c>
      <c r="F63" s="102">
        <f>F62</f>
        <v>1700</v>
      </c>
      <c r="G63" s="102">
        <f>G62</f>
        <v>0</v>
      </c>
      <c r="H63" s="100">
        <f t="shared" si="1"/>
        <v>10000</v>
      </c>
    </row>
    <row r="64" spans="2:8" ht="16.5">
      <c r="B64" s="33" t="s">
        <v>46</v>
      </c>
      <c r="C64" s="25"/>
      <c r="D64" s="102">
        <v>611224</v>
      </c>
      <c r="E64" s="102">
        <v>232850</v>
      </c>
      <c r="F64" s="102">
        <v>126126</v>
      </c>
      <c r="G64" s="102">
        <v>0</v>
      </c>
      <c r="H64" s="100">
        <f t="shared" si="1"/>
        <v>970200</v>
      </c>
    </row>
    <row r="65" spans="2:8" ht="16.5">
      <c r="B65" s="38" t="s">
        <v>93</v>
      </c>
      <c r="C65" s="25"/>
      <c r="D65" s="102">
        <f>D64</f>
        <v>611224</v>
      </c>
      <c r="E65" s="102">
        <f>E64</f>
        <v>232850</v>
      </c>
      <c r="F65" s="102">
        <f>F64</f>
        <v>126126</v>
      </c>
      <c r="G65" s="102">
        <f>G64</f>
        <v>0</v>
      </c>
      <c r="H65" s="100">
        <f t="shared" si="1"/>
        <v>970200</v>
      </c>
    </row>
    <row r="66" spans="2:8" ht="25.5">
      <c r="B66" s="33" t="s">
        <v>47</v>
      </c>
      <c r="C66" s="25"/>
      <c r="D66" s="102"/>
      <c r="E66" s="102"/>
      <c r="F66" s="102"/>
      <c r="G66" s="102"/>
      <c r="H66" s="100">
        <f t="shared" si="1"/>
        <v>0</v>
      </c>
    </row>
    <row r="67" spans="2:8" ht="16.5">
      <c r="B67" s="38" t="s">
        <v>93</v>
      </c>
      <c r="C67" s="25"/>
      <c r="D67" s="102"/>
      <c r="E67" s="102"/>
      <c r="F67" s="102"/>
      <c r="G67" s="102"/>
      <c r="H67" s="100">
        <f t="shared" si="1"/>
        <v>0</v>
      </c>
    </row>
    <row r="68" spans="2:12" ht="25.5">
      <c r="B68" s="33" t="s">
        <v>48</v>
      </c>
      <c r="C68" s="25"/>
      <c r="D68" s="102">
        <v>408000</v>
      </c>
      <c r="E68" s="102">
        <v>256000</v>
      </c>
      <c r="F68" s="122">
        <v>1136000</v>
      </c>
      <c r="G68" s="102">
        <v>0</v>
      </c>
      <c r="H68" s="102">
        <f t="shared" si="1"/>
        <v>1800000</v>
      </c>
      <c r="I68" s="182"/>
      <c r="J68" s="183"/>
      <c r="K68" s="183"/>
      <c r="L68" s="183"/>
    </row>
    <row r="69" spans="2:8" ht="16.5">
      <c r="B69" s="38" t="s">
        <v>93</v>
      </c>
      <c r="C69" s="25"/>
      <c r="D69" s="102">
        <f>D68</f>
        <v>408000</v>
      </c>
      <c r="E69" s="102">
        <f>E68</f>
        <v>256000</v>
      </c>
      <c r="F69" s="102">
        <f>F68</f>
        <v>1136000</v>
      </c>
      <c r="G69" s="102">
        <f>G68</f>
        <v>0</v>
      </c>
      <c r="H69" s="100">
        <f t="shared" si="1"/>
        <v>1800000</v>
      </c>
    </row>
    <row r="70" spans="2:8" ht="16.5">
      <c r="B70" s="33" t="s">
        <v>97</v>
      </c>
      <c r="C70" s="25"/>
      <c r="D70" s="102">
        <v>708000</v>
      </c>
      <c r="E70" s="102">
        <v>406000</v>
      </c>
      <c r="F70" s="102">
        <v>136000</v>
      </c>
      <c r="G70" s="102">
        <v>0</v>
      </c>
      <c r="H70" s="100">
        <f t="shared" si="1"/>
        <v>1250000</v>
      </c>
    </row>
    <row r="71" spans="2:8" ht="16.5">
      <c r="B71" s="38" t="s">
        <v>93</v>
      </c>
      <c r="C71" s="25"/>
      <c r="D71" s="102">
        <f>D70</f>
        <v>708000</v>
      </c>
      <c r="E71" s="102">
        <f>E70</f>
        <v>406000</v>
      </c>
      <c r="F71" s="102">
        <f>F70</f>
        <v>136000</v>
      </c>
      <c r="G71" s="102">
        <f>G70</f>
        <v>0</v>
      </c>
      <c r="H71" s="100">
        <f t="shared" si="1"/>
        <v>1250000</v>
      </c>
    </row>
    <row r="72" spans="2:8" ht="16.5">
      <c r="B72" s="33" t="s">
        <v>217</v>
      </c>
      <c r="C72" s="27"/>
      <c r="D72" s="102"/>
      <c r="E72" s="102"/>
      <c r="F72" s="102"/>
      <c r="G72" s="102"/>
      <c r="H72" s="100">
        <f t="shared" si="1"/>
        <v>0</v>
      </c>
    </row>
    <row r="73" spans="2:8" ht="16.5">
      <c r="B73" s="38" t="s">
        <v>93</v>
      </c>
      <c r="C73" s="27"/>
      <c r="D73" s="102"/>
      <c r="E73" s="102"/>
      <c r="F73" s="102"/>
      <c r="G73" s="102"/>
      <c r="H73" s="100">
        <f t="shared" si="1"/>
        <v>0</v>
      </c>
    </row>
    <row r="74" spans="2:8" ht="16.5">
      <c r="B74" s="33" t="s">
        <v>50</v>
      </c>
      <c r="C74" s="25"/>
      <c r="D74" s="102">
        <v>312000</v>
      </c>
      <c r="E74" s="102">
        <v>579000</v>
      </c>
      <c r="F74" s="102">
        <v>96000</v>
      </c>
      <c r="G74" s="102">
        <v>0</v>
      </c>
      <c r="H74" s="100">
        <f t="shared" si="1"/>
        <v>987000</v>
      </c>
    </row>
    <row r="75" spans="2:8" ht="16.5">
      <c r="B75" s="38" t="s">
        <v>93</v>
      </c>
      <c r="C75" s="25"/>
      <c r="D75" s="102">
        <f>D74</f>
        <v>312000</v>
      </c>
      <c r="E75" s="102">
        <f>E74</f>
        <v>579000</v>
      </c>
      <c r="F75" s="102">
        <f>F74</f>
        <v>96000</v>
      </c>
      <c r="G75" s="102">
        <f>G74</f>
        <v>0</v>
      </c>
      <c r="H75" s="100">
        <f t="shared" si="1"/>
        <v>987000</v>
      </c>
    </row>
    <row r="76" spans="2:8" ht="15" customHeight="1">
      <c r="B76" s="33" t="s">
        <v>51</v>
      </c>
      <c r="C76" s="25"/>
      <c r="D76" s="102">
        <v>2051551</v>
      </c>
      <c r="E76" s="102">
        <v>1759245</v>
      </c>
      <c r="F76" s="102">
        <v>551109</v>
      </c>
      <c r="G76" s="102">
        <v>89995</v>
      </c>
      <c r="H76" s="100">
        <f t="shared" si="1"/>
        <v>4451900</v>
      </c>
    </row>
    <row r="77" spans="2:8" ht="16.5">
      <c r="B77" s="38" t="s">
        <v>93</v>
      </c>
      <c r="C77" s="25"/>
      <c r="D77" s="137">
        <f>D76</f>
        <v>2051551</v>
      </c>
      <c r="E77" s="102">
        <f>E76</f>
        <v>1759245</v>
      </c>
      <c r="F77" s="137">
        <f>F76</f>
        <v>551109</v>
      </c>
      <c r="G77" s="102">
        <f>G76</f>
        <v>89995</v>
      </c>
      <c r="H77" s="100">
        <f t="shared" si="1"/>
        <v>4451900</v>
      </c>
    </row>
    <row r="78" spans="2:8" ht="25.5">
      <c r="B78" s="33" t="s">
        <v>52</v>
      </c>
      <c r="C78" s="25" t="s">
        <v>15</v>
      </c>
      <c r="D78" s="102"/>
      <c r="E78" s="102"/>
      <c r="F78" s="102"/>
      <c r="G78" s="102"/>
      <c r="H78" s="100">
        <f t="shared" si="1"/>
        <v>0</v>
      </c>
    </row>
    <row r="79" spans="2:8" ht="16.5">
      <c r="B79" s="39" t="s">
        <v>93</v>
      </c>
      <c r="C79" s="25" t="s">
        <v>15</v>
      </c>
      <c r="D79" s="102"/>
      <c r="E79" s="102"/>
      <c r="F79" s="102"/>
      <c r="G79" s="102"/>
      <c r="H79" s="100">
        <f t="shared" si="1"/>
        <v>0</v>
      </c>
    </row>
    <row r="80" spans="2:8" ht="15">
      <c r="B80" s="33" t="s">
        <v>53</v>
      </c>
      <c r="C80" s="186"/>
      <c r="D80" s="184"/>
      <c r="E80" s="184"/>
      <c r="F80" s="184"/>
      <c r="G80" s="184"/>
      <c r="H80" s="185">
        <f>D80+E80+F80+G80</f>
        <v>0</v>
      </c>
    </row>
    <row r="81" spans="2:8" ht="15">
      <c r="B81" s="33" t="s">
        <v>54</v>
      </c>
      <c r="C81" s="186"/>
      <c r="D81" s="184"/>
      <c r="E81" s="184"/>
      <c r="F81" s="184"/>
      <c r="G81" s="184"/>
      <c r="H81" s="185"/>
    </row>
    <row r="82" spans="2:8" ht="16.5">
      <c r="B82" s="39" t="s">
        <v>93</v>
      </c>
      <c r="C82" s="26"/>
      <c r="D82" s="102"/>
      <c r="E82" s="102"/>
      <c r="F82" s="102"/>
      <c r="G82" s="102"/>
      <c r="H82" s="100">
        <f aca="true" t="shared" si="2" ref="H82:H87">D82+E82+F82+G82</f>
        <v>0</v>
      </c>
    </row>
    <row r="83" spans="2:8" ht="16.5">
      <c r="B83" s="33" t="s">
        <v>55</v>
      </c>
      <c r="C83" s="26"/>
      <c r="D83" s="102"/>
      <c r="E83" s="102"/>
      <c r="F83" s="102"/>
      <c r="G83" s="102"/>
      <c r="H83" s="100">
        <f t="shared" si="2"/>
        <v>0</v>
      </c>
    </row>
    <row r="84" spans="2:8" ht="16.5">
      <c r="B84" s="39" t="s">
        <v>93</v>
      </c>
      <c r="C84" s="26"/>
      <c r="D84" s="102"/>
      <c r="E84" s="102"/>
      <c r="F84" s="102"/>
      <c r="G84" s="102"/>
      <c r="H84" s="100">
        <f t="shared" si="2"/>
        <v>0</v>
      </c>
    </row>
    <row r="85" spans="2:8" ht="15" customHeight="1">
      <c r="B85" s="33" t="s">
        <v>56</v>
      </c>
      <c r="C85" s="26"/>
      <c r="D85" s="102"/>
      <c r="E85" s="102"/>
      <c r="F85" s="102"/>
      <c r="G85" s="102"/>
      <c r="H85" s="100">
        <f t="shared" si="2"/>
        <v>0</v>
      </c>
    </row>
    <row r="86" spans="2:8" ht="16.5">
      <c r="B86" s="39" t="s">
        <v>93</v>
      </c>
      <c r="C86" s="26"/>
      <c r="D86" s="102"/>
      <c r="E86" s="102"/>
      <c r="F86" s="102"/>
      <c r="G86" s="102"/>
      <c r="H86" s="100">
        <f t="shared" si="2"/>
        <v>0</v>
      </c>
    </row>
    <row r="87" spans="2:8" ht="15">
      <c r="B87" s="33" t="s">
        <v>53</v>
      </c>
      <c r="C87" s="186"/>
      <c r="D87" s="184"/>
      <c r="E87" s="184"/>
      <c r="F87" s="184"/>
      <c r="G87" s="184"/>
      <c r="H87" s="185">
        <f t="shared" si="2"/>
        <v>0</v>
      </c>
    </row>
    <row r="88" spans="2:8" ht="15">
      <c r="B88" s="33" t="s">
        <v>57</v>
      </c>
      <c r="C88" s="186"/>
      <c r="D88" s="184"/>
      <c r="E88" s="184"/>
      <c r="F88" s="184"/>
      <c r="G88" s="184"/>
      <c r="H88" s="185"/>
    </row>
    <row r="89" spans="2:8" ht="16.5">
      <c r="B89" s="39" t="s">
        <v>93</v>
      </c>
      <c r="C89" s="26"/>
      <c r="D89" s="102"/>
      <c r="E89" s="102"/>
      <c r="F89" s="102"/>
      <c r="G89" s="102"/>
      <c r="H89" s="100">
        <f>D89+E89+F89+G89</f>
        <v>0</v>
      </c>
    </row>
    <row r="90" spans="2:8" ht="16.5">
      <c r="B90" s="33" t="s">
        <v>58</v>
      </c>
      <c r="C90" s="26"/>
      <c r="D90" s="102"/>
      <c r="E90" s="102"/>
      <c r="F90" s="102"/>
      <c r="G90" s="102"/>
      <c r="H90" s="100">
        <f aca="true" t="shared" si="3" ref="H90:H95">D90+E90+F90+G90</f>
        <v>0</v>
      </c>
    </row>
    <row r="91" spans="2:8" ht="16.5">
      <c r="B91" s="39" t="s">
        <v>93</v>
      </c>
      <c r="C91" s="26"/>
      <c r="D91" s="102"/>
      <c r="E91" s="102"/>
      <c r="F91" s="102"/>
      <c r="G91" s="102"/>
      <c r="H91" s="100">
        <f t="shared" si="3"/>
        <v>0</v>
      </c>
    </row>
    <row r="92" spans="2:8" ht="16.5">
      <c r="B92" s="33" t="s">
        <v>59</v>
      </c>
      <c r="C92" s="25" t="s">
        <v>15</v>
      </c>
      <c r="D92" s="102"/>
      <c r="E92" s="102"/>
      <c r="F92" s="102"/>
      <c r="G92" s="102"/>
      <c r="H92" s="100">
        <f t="shared" si="3"/>
        <v>0</v>
      </c>
    </row>
    <row r="93" spans="2:8" ht="16.5">
      <c r="B93" s="39" t="s">
        <v>93</v>
      </c>
      <c r="C93" s="25" t="s">
        <v>15</v>
      </c>
      <c r="D93" s="102"/>
      <c r="E93" s="102"/>
      <c r="F93" s="102"/>
      <c r="G93" s="102"/>
      <c r="H93" s="100">
        <f t="shared" si="3"/>
        <v>0</v>
      </c>
    </row>
    <row r="94" spans="2:8" ht="16.5">
      <c r="B94" s="33" t="s">
        <v>60</v>
      </c>
      <c r="C94" s="25" t="s">
        <v>15</v>
      </c>
      <c r="D94" s="102"/>
      <c r="E94" s="102"/>
      <c r="F94" s="102"/>
      <c r="G94" s="102"/>
      <c r="H94" s="100">
        <f t="shared" si="3"/>
        <v>0</v>
      </c>
    </row>
    <row r="95" spans="2:8" ht="16.5">
      <c r="B95" s="39" t="s">
        <v>93</v>
      </c>
      <c r="C95" s="25" t="s">
        <v>15</v>
      </c>
      <c r="D95" s="102"/>
      <c r="E95" s="102"/>
      <c r="F95" s="102"/>
      <c r="G95" s="102"/>
      <c r="H95" s="100">
        <f t="shared" si="3"/>
        <v>0</v>
      </c>
    </row>
    <row r="96" ht="18.75">
      <c r="B96" s="4"/>
    </row>
    <row r="97" ht="18.75">
      <c r="B97" s="4"/>
    </row>
    <row r="98" ht="18.75">
      <c r="B98" s="4"/>
    </row>
  </sheetData>
  <sheetProtection/>
  <mergeCells count="27">
    <mergeCell ref="I68:L68"/>
    <mergeCell ref="B2:H2"/>
    <mergeCell ref="B4:H4"/>
    <mergeCell ref="B5:H5"/>
    <mergeCell ref="B6:H6"/>
    <mergeCell ref="B7:H7"/>
    <mergeCell ref="B9:B10"/>
    <mergeCell ref="C9:C10"/>
    <mergeCell ref="D9:H9"/>
    <mergeCell ref="C53:C54"/>
    <mergeCell ref="H80:H81"/>
    <mergeCell ref="C87:C88"/>
    <mergeCell ref="D87:D88"/>
    <mergeCell ref="E87:E88"/>
    <mergeCell ref="F87:F88"/>
    <mergeCell ref="G87:G88"/>
    <mergeCell ref="H87:H88"/>
    <mergeCell ref="D53:D54"/>
    <mergeCell ref="E53:E54"/>
    <mergeCell ref="F53:F54"/>
    <mergeCell ref="G53:G54"/>
    <mergeCell ref="H53:H54"/>
    <mergeCell ref="C80:C81"/>
    <mergeCell ref="D80:D81"/>
    <mergeCell ref="E80:E81"/>
    <mergeCell ref="F80:F81"/>
    <mergeCell ref="G80:G81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portrait" paperSize="9" scale="60" r:id="rId1"/>
  <rowBreaks count="1" manualBreakCount="1">
    <brk id="9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4"/>
  <sheetViews>
    <sheetView zoomScalePageLayoutView="0" workbookViewId="0" topLeftCell="A184">
      <selection activeCell="J8" sqref="J8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26.7109375" style="0" customWidth="1"/>
    <col min="4" max="7" width="13.7109375" style="0" customWidth="1"/>
    <col min="10" max="11" width="9.8515625" style="0" customWidth="1"/>
  </cols>
  <sheetData>
    <row r="2" spans="2:9" ht="18.75">
      <c r="B2" s="187" t="s">
        <v>98</v>
      </c>
      <c r="C2" s="187"/>
      <c r="D2" s="187"/>
      <c r="E2" s="187"/>
      <c r="F2" s="187"/>
      <c r="G2" s="187"/>
      <c r="H2" s="187"/>
      <c r="I2" s="187"/>
    </row>
    <row r="3" ht="18.75">
      <c r="B3" s="7"/>
    </row>
    <row r="4" spans="2:9" ht="36" customHeight="1">
      <c r="B4" s="217" t="s">
        <v>300</v>
      </c>
      <c r="C4" s="217"/>
      <c r="D4" s="217"/>
      <c r="E4" s="217"/>
      <c r="F4" s="217"/>
      <c r="G4" s="217"/>
      <c r="H4" s="217"/>
      <c r="I4" s="217"/>
    </row>
    <row r="5" spans="2:9" ht="18.75">
      <c r="B5" s="189" t="s">
        <v>234</v>
      </c>
      <c r="C5" s="189"/>
      <c r="D5" s="189"/>
      <c r="E5" s="189"/>
      <c r="F5" s="189"/>
      <c r="G5" s="189"/>
      <c r="H5" s="189"/>
      <c r="I5" s="189"/>
    </row>
    <row r="6" spans="2:9" ht="15">
      <c r="B6" s="190" t="s">
        <v>79</v>
      </c>
      <c r="C6" s="190"/>
      <c r="D6" s="190"/>
      <c r="E6" s="190"/>
      <c r="F6" s="190"/>
      <c r="G6" s="190"/>
      <c r="H6" s="190"/>
      <c r="I6" s="190"/>
    </row>
    <row r="7" ht="18.75">
      <c r="B7" s="7"/>
    </row>
    <row r="8" spans="2:9" ht="18.75" customHeight="1">
      <c r="B8" s="216" t="s">
        <v>99</v>
      </c>
      <c r="C8" s="216"/>
      <c r="D8" s="216"/>
      <c r="E8" s="216"/>
      <c r="F8" s="216"/>
      <c r="G8" s="216"/>
      <c r="H8" s="216"/>
      <c r="I8" s="216"/>
    </row>
    <row r="9" spans="2:9" ht="15.75">
      <c r="B9" s="11" t="s">
        <v>235</v>
      </c>
      <c r="C9" s="12"/>
      <c r="D9" s="12"/>
      <c r="E9" s="12"/>
      <c r="F9" s="12"/>
      <c r="G9" s="12"/>
      <c r="H9" s="12"/>
      <c r="I9" s="12"/>
    </row>
    <row r="10" spans="2:9" ht="15.75">
      <c r="B10" s="206" t="s">
        <v>200</v>
      </c>
      <c r="C10" s="206"/>
      <c r="D10" s="206"/>
      <c r="E10" s="206"/>
      <c r="F10" s="206"/>
      <c r="G10" s="206"/>
      <c r="H10" s="206"/>
      <c r="I10" s="206"/>
    </row>
    <row r="11" spans="2:9" ht="15.75">
      <c r="B11" s="13"/>
      <c r="C11" s="14"/>
      <c r="D11" s="14"/>
      <c r="E11" s="14"/>
      <c r="F11" s="14"/>
      <c r="G11" s="14"/>
      <c r="H11" s="14"/>
      <c r="I11" s="14"/>
    </row>
    <row r="12" spans="2:9" ht="15.75">
      <c r="B12" s="216" t="s">
        <v>100</v>
      </c>
      <c r="C12" s="216"/>
      <c r="D12" s="216"/>
      <c r="E12" s="216"/>
      <c r="F12" s="216"/>
      <c r="G12" s="216"/>
      <c r="H12" s="216"/>
      <c r="I12" s="216"/>
    </row>
    <row r="13" ht="15">
      <c r="B13" s="2"/>
    </row>
    <row r="14" spans="2:11" ht="90">
      <c r="B14" s="78" t="s">
        <v>0</v>
      </c>
      <c r="C14" s="207" t="s">
        <v>211</v>
      </c>
      <c r="D14" s="192" t="s">
        <v>102</v>
      </c>
      <c r="E14" s="192" t="s">
        <v>103</v>
      </c>
      <c r="F14" s="192"/>
      <c r="G14" s="192"/>
      <c r="H14" s="192"/>
      <c r="I14" s="192" t="s">
        <v>104</v>
      </c>
      <c r="J14" s="196" t="s">
        <v>105</v>
      </c>
      <c r="K14" s="65" t="s">
        <v>106</v>
      </c>
    </row>
    <row r="15" spans="2:11" ht="30">
      <c r="B15" s="79" t="s">
        <v>101</v>
      </c>
      <c r="C15" s="207"/>
      <c r="D15" s="192"/>
      <c r="E15" s="192" t="s">
        <v>6</v>
      </c>
      <c r="F15" s="192" t="s">
        <v>7</v>
      </c>
      <c r="G15" s="192"/>
      <c r="H15" s="192"/>
      <c r="I15" s="192"/>
      <c r="J15" s="196"/>
      <c r="K15" s="66" t="s">
        <v>107</v>
      </c>
    </row>
    <row r="16" spans="2:11" ht="63.75">
      <c r="B16" s="80"/>
      <c r="C16" s="207"/>
      <c r="D16" s="192"/>
      <c r="E16" s="192"/>
      <c r="F16" s="40" t="s">
        <v>109</v>
      </c>
      <c r="G16" s="40" t="s">
        <v>110</v>
      </c>
      <c r="H16" s="40" t="s">
        <v>111</v>
      </c>
      <c r="I16" s="192"/>
      <c r="J16" s="196"/>
      <c r="K16" s="77" t="s">
        <v>108</v>
      </c>
    </row>
    <row r="17" spans="2:11" ht="15">
      <c r="B17" s="77">
        <v>1</v>
      </c>
      <c r="C17" s="44">
        <v>2</v>
      </c>
      <c r="D17" s="44">
        <v>3</v>
      </c>
      <c r="E17" s="44">
        <v>4</v>
      </c>
      <c r="F17" s="44">
        <v>5</v>
      </c>
      <c r="G17" s="44">
        <v>6</v>
      </c>
      <c r="H17" s="44">
        <v>7</v>
      </c>
      <c r="I17" s="44">
        <v>8</v>
      </c>
      <c r="J17" s="44">
        <v>9</v>
      </c>
      <c r="K17" s="77">
        <v>10</v>
      </c>
    </row>
    <row r="18" spans="2:11" ht="15">
      <c r="B18" s="47">
        <v>1</v>
      </c>
      <c r="C18" s="47" t="s">
        <v>236</v>
      </c>
      <c r="D18" s="47">
        <v>4</v>
      </c>
      <c r="E18" s="47">
        <f>F18+G18+H18</f>
        <v>36616</v>
      </c>
      <c r="F18" s="47">
        <v>14602</v>
      </c>
      <c r="G18" s="47">
        <v>2450</v>
      </c>
      <c r="H18" s="47">
        <v>19564</v>
      </c>
      <c r="I18" s="47"/>
      <c r="J18" s="47">
        <v>5492</v>
      </c>
      <c r="K18" s="47">
        <v>2021184</v>
      </c>
    </row>
    <row r="19" spans="2:11" ht="15">
      <c r="B19" s="47">
        <v>2</v>
      </c>
      <c r="C19" s="47" t="s">
        <v>237</v>
      </c>
      <c r="D19" s="47">
        <v>26</v>
      </c>
      <c r="E19" s="47">
        <f>F19+G19+H19</f>
        <v>22218</v>
      </c>
      <c r="F19" s="47">
        <v>7535</v>
      </c>
      <c r="G19" s="47">
        <v>2568</v>
      </c>
      <c r="H19" s="47">
        <v>12115</v>
      </c>
      <c r="I19" s="47"/>
      <c r="J19" s="47">
        <v>3333</v>
      </c>
      <c r="K19" s="47">
        <v>7971912</v>
      </c>
    </row>
    <row r="20" spans="2:11" ht="25.5">
      <c r="B20" s="47">
        <v>3</v>
      </c>
      <c r="C20" s="47" t="s">
        <v>238</v>
      </c>
      <c r="D20" s="47">
        <v>10</v>
      </c>
      <c r="E20" s="47">
        <f>F20+G20+H20</f>
        <v>19428</v>
      </c>
      <c r="F20" s="47">
        <v>3868</v>
      </c>
      <c r="G20" s="47">
        <v>150</v>
      </c>
      <c r="H20" s="47">
        <v>15410</v>
      </c>
      <c r="I20" s="47"/>
      <c r="J20" s="47">
        <v>2914</v>
      </c>
      <c r="K20" s="47">
        <v>2681040</v>
      </c>
    </row>
    <row r="21" spans="2:11" ht="15">
      <c r="B21" s="47">
        <v>4</v>
      </c>
      <c r="C21" s="47" t="s">
        <v>239</v>
      </c>
      <c r="D21" s="47">
        <v>20</v>
      </c>
      <c r="E21" s="47">
        <f>F21+G21+H21</f>
        <v>12472</v>
      </c>
      <c r="F21" s="47">
        <v>2543</v>
      </c>
      <c r="G21" s="47">
        <v>135</v>
      </c>
      <c r="H21" s="47">
        <v>9794</v>
      </c>
      <c r="I21" s="47"/>
      <c r="J21" s="47">
        <v>1842</v>
      </c>
      <c r="K21" s="47">
        <v>3442052</v>
      </c>
    </row>
    <row r="22" spans="2:11" ht="15">
      <c r="B22" s="193" t="s">
        <v>112</v>
      </c>
      <c r="C22" s="193"/>
      <c r="D22" s="47" t="s">
        <v>113</v>
      </c>
      <c r="E22" s="47"/>
      <c r="F22" s="47" t="s">
        <v>113</v>
      </c>
      <c r="G22" s="47" t="s">
        <v>113</v>
      </c>
      <c r="H22" s="47" t="s">
        <v>113</v>
      </c>
      <c r="I22" s="47" t="s">
        <v>113</v>
      </c>
      <c r="J22" s="47" t="s">
        <v>113</v>
      </c>
      <c r="K22" s="47">
        <f>K18+K19+K20+K21</f>
        <v>16116188</v>
      </c>
    </row>
    <row r="23" ht="15">
      <c r="B23" s="2"/>
    </row>
    <row r="24" spans="2:9" ht="17.25" customHeight="1">
      <c r="B24" s="216" t="s">
        <v>114</v>
      </c>
      <c r="C24" s="216"/>
      <c r="D24" s="216"/>
      <c r="E24" s="216"/>
      <c r="F24" s="216"/>
      <c r="G24" s="216"/>
      <c r="H24" s="216"/>
      <c r="I24" s="216"/>
    </row>
    <row r="25" ht="18.75">
      <c r="B25" s="3"/>
    </row>
    <row r="26" spans="2:7" ht="15">
      <c r="B26" s="65" t="s">
        <v>0</v>
      </c>
      <c r="C26" s="200" t="s">
        <v>216</v>
      </c>
      <c r="D26" s="195" t="s">
        <v>115</v>
      </c>
      <c r="E26" s="195" t="s">
        <v>116</v>
      </c>
      <c r="F26" s="196" t="s">
        <v>117</v>
      </c>
      <c r="G26" s="65" t="s">
        <v>118</v>
      </c>
    </row>
    <row r="27" spans="2:7" ht="15">
      <c r="B27" s="66" t="s">
        <v>101</v>
      </c>
      <c r="C27" s="201"/>
      <c r="D27" s="195"/>
      <c r="E27" s="195"/>
      <c r="F27" s="196"/>
      <c r="G27" s="66" t="s">
        <v>119</v>
      </c>
    </row>
    <row r="28" spans="2:7" ht="15">
      <c r="B28" s="67"/>
      <c r="C28" s="202"/>
      <c r="D28" s="195"/>
      <c r="E28" s="195"/>
      <c r="F28" s="196"/>
      <c r="G28" s="68" t="s">
        <v>120</v>
      </c>
    </row>
    <row r="29" spans="2:7" ht="15">
      <c r="B29" s="50">
        <v>1</v>
      </c>
      <c r="C29" s="42">
        <v>2</v>
      </c>
      <c r="D29" s="42">
        <v>3</v>
      </c>
      <c r="E29" s="42">
        <v>4</v>
      </c>
      <c r="F29" s="43">
        <v>5</v>
      </c>
      <c r="G29" s="50">
        <v>6</v>
      </c>
    </row>
    <row r="30" spans="2:7" ht="26.25">
      <c r="B30" s="41">
        <v>1</v>
      </c>
      <c r="C30" s="45" t="s">
        <v>240</v>
      </c>
      <c r="D30" s="41">
        <v>112</v>
      </c>
      <c r="E30" s="41">
        <v>22</v>
      </c>
      <c r="F30" s="46">
        <v>9</v>
      </c>
      <c r="G30" s="41">
        <v>22600</v>
      </c>
    </row>
    <row r="31" spans="2:7" ht="15">
      <c r="B31" s="41"/>
      <c r="C31" s="49" t="s">
        <v>112</v>
      </c>
      <c r="D31" s="49" t="s">
        <v>113</v>
      </c>
      <c r="E31" s="49" t="s">
        <v>113</v>
      </c>
      <c r="F31" s="46" t="s">
        <v>113</v>
      </c>
      <c r="G31" s="41">
        <f>G30</f>
        <v>22600</v>
      </c>
    </row>
    <row r="32" ht="15">
      <c r="B32" s="5"/>
    </row>
    <row r="33" spans="2:9" ht="15.75">
      <c r="B33" s="206" t="s">
        <v>121</v>
      </c>
      <c r="C33" s="206"/>
      <c r="D33" s="206"/>
      <c r="E33" s="206"/>
      <c r="F33" s="206"/>
      <c r="G33" s="206"/>
      <c r="H33" s="206"/>
      <c r="I33" s="206"/>
    </row>
    <row r="34" ht="18.75">
      <c r="B34" s="7"/>
    </row>
    <row r="35" spans="2:7" ht="15">
      <c r="B35" s="51" t="s">
        <v>0</v>
      </c>
      <c r="C35" s="197" t="s">
        <v>215</v>
      </c>
      <c r="D35" s="192" t="s">
        <v>122</v>
      </c>
      <c r="E35" s="209" t="s">
        <v>123</v>
      </c>
      <c r="F35" s="54" t="s">
        <v>124</v>
      </c>
      <c r="G35" s="51" t="s">
        <v>128</v>
      </c>
    </row>
    <row r="36" spans="2:7" ht="15">
      <c r="B36" s="52" t="s">
        <v>101</v>
      </c>
      <c r="C36" s="198"/>
      <c r="D36" s="192"/>
      <c r="E36" s="209"/>
      <c r="F36" s="55" t="s">
        <v>125</v>
      </c>
      <c r="G36" s="52" t="s">
        <v>129</v>
      </c>
    </row>
    <row r="37" spans="2:7" ht="15">
      <c r="B37" s="76"/>
      <c r="C37" s="198"/>
      <c r="D37" s="192"/>
      <c r="E37" s="209"/>
      <c r="F37" s="55" t="s">
        <v>126</v>
      </c>
      <c r="G37" s="52" t="s">
        <v>120</v>
      </c>
    </row>
    <row r="38" spans="2:7" ht="15">
      <c r="B38" s="59"/>
      <c r="C38" s="199"/>
      <c r="D38" s="192"/>
      <c r="E38" s="209"/>
      <c r="F38" s="75" t="s">
        <v>127</v>
      </c>
      <c r="G38" s="59"/>
    </row>
    <row r="39" spans="2:7" ht="15">
      <c r="B39" s="50">
        <v>1</v>
      </c>
      <c r="C39" s="42">
        <v>2</v>
      </c>
      <c r="D39" s="42">
        <v>3</v>
      </c>
      <c r="E39" s="42">
        <v>4</v>
      </c>
      <c r="F39" s="57">
        <v>5</v>
      </c>
      <c r="G39" s="50">
        <v>6</v>
      </c>
    </row>
    <row r="40" spans="2:7" ht="15">
      <c r="B40" s="41"/>
      <c r="C40" s="45"/>
      <c r="D40" s="41"/>
      <c r="E40" s="41"/>
      <c r="F40" s="46"/>
      <c r="G40" s="41"/>
    </row>
    <row r="41" spans="2:7" ht="15">
      <c r="B41" s="41"/>
      <c r="C41" s="49" t="s">
        <v>112</v>
      </c>
      <c r="D41" s="49" t="s">
        <v>113</v>
      </c>
      <c r="E41" s="49" t="s">
        <v>113</v>
      </c>
      <c r="F41" s="46" t="s">
        <v>113</v>
      </c>
      <c r="G41" s="41">
        <v>0</v>
      </c>
    </row>
    <row r="42" ht="18.75">
      <c r="B42" s="7"/>
    </row>
    <row r="43" spans="2:9" ht="51" customHeight="1">
      <c r="B43" s="218" t="s">
        <v>130</v>
      </c>
      <c r="C43" s="218"/>
      <c r="D43" s="218"/>
      <c r="E43" s="218"/>
      <c r="F43" s="218"/>
      <c r="G43" s="218"/>
      <c r="H43" s="218"/>
      <c r="I43" s="218"/>
    </row>
    <row r="44" ht="18.75">
      <c r="B44" s="7"/>
    </row>
    <row r="45" spans="2:5" ht="15">
      <c r="B45" s="51" t="s">
        <v>0</v>
      </c>
      <c r="C45" s="203" t="s">
        <v>131</v>
      </c>
      <c r="D45" s="54" t="s">
        <v>132</v>
      </c>
      <c r="E45" s="51" t="s">
        <v>134</v>
      </c>
    </row>
    <row r="46" spans="2:5" ht="38.25" customHeight="1">
      <c r="B46" s="58" t="s">
        <v>101</v>
      </c>
      <c r="C46" s="203"/>
      <c r="D46" s="75" t="s">
        <v>133</v>
      </c>
      <c r="E46" s="58" t="s">
        <v>202</v>
      </c>
    </row>
    <row r="47" spans="2:5" ht="15">
      <c r="B47" s="50">
        <v>1</v>
      </c>
      <c r="C47" s="42">
        <v>2</v>
      </c>
      <c r="D47" s="57">
        <v>3</v>
      </c>
      <c r="E47" s="50">
        <v>4</v>
      </c>
    </row>
    <row r="48" spans="2:5" ht="39">
      <c r="B48" s="72">
        <v>1</v>
      </c>
      <c r="C48" s="45" t="s">
        <v>136</v>
      </c>
      <c r="D48" s="46" t="s">
        <v>113</v>
      </c>
      <c r="E48" s="41">
        <f>E49</f>
        <v>3545561</v>
      </c>
    </row>
    <row r="49" spans="2:5" ht="15">
      <c r="B49" s="214" t="s">
        <v>201</v>
      </c>
      <c r="C49" s="73" t="s">
        <v>7</v>
      </c>
      <c r="D49" s="204">
        <v>16116188</v>
      </c>
      <c r="E49" s="194">
        <v>3545561</v>
      </c>
    </row>
    <row r="50" spans="2:5" ht="15">
      <c r="B50" s="214"/>
      <c r="C50" s="73" t="s">
        <v>137</v>
      </c>
      <c r="D50" s="205"/>
      <c r="E50" s="194"/>
    </row>
    <row r="51" spans="2:5" ht="15">
      <c r="B51" s="72" t="s">
        <v>203</v>
      </c>
      <c r="C51" s="73" t="s">
        <v>138</v>
      </c>
      <c r="D51" s="46"/>
      <c r="E51" s="41"/>
    </row>
    <row r="52" spans="2:5" ht="77.25">
      <c r="B52" s="72" t="s">
        <v>204</v>
      </c>
      <c r="C52" s="73" t="s">
        <v>139</v>
      </c>
      <c r="D52" s="46"/>
      <c r="E52" s="41"/>
    </row>
    <row r="53" spans="2:5" ht="39">
      <c r="B53" s="72">
        <v>2</v>
      </c>
      <c r="C53" s="45" t="s">
        <v>140</v>
      </c>
      <c r="D53" s="46" t="s">
        <v>113</v>
      </c>
      <c r="E53" s="41">
        <f>E54+E58</f>
        <v>499526</v>
      </c>
    </row>
    <row r="54" spans="2:5" ht="15">
      <c r="B54" s="214" t="s">
        <v>205</v>
      </c>
      <c r="C54" s="73" t="s">
        <v>141</v>
      </c>
      <c r="D54" s="204">
        <v>16116188</v>
      </c>
      <c r="E54" s="194">
        <v>467370</v>
      </c>
    </row>
    <row r="55" spans="2:5" ht="77.25">
      <c r="B55" s="214"/>
      <c r="C55" s="73" t="s">
        <v>142</v>
      </c>
      <c r="D55" s="205"/>
      <c r="E55" s="194"/>
    </row>
    <row r="56" spans="2:5" ht="54.75" customHeight="1">
      <c r="B56" s="72" t="s">
        <v>206</v>
      </c>
      <c r="C56" s="73" t="s">
        <v>143</v>
      </c>
      <c r="D56" s="46"/>
      <c r="E56" s="41"/>
    </row>
    <row r="57" spans="2:5" ht="64.5">
      <c r="B57" s="72" t="s">
        <v>207</v>
      </c>
      <c r="C57" s="73" t="s">
        <v>144</v>
      </c>
      <c r="D57" s="204">
        <v>16116188</v>
      </c>
      <c r="E57" s="41"/>
    </row>
    <row r="58" spans="2:5" ht="64.5" customHeight="1">
      <c r="B58" s="72" t="s">
        <v>208</v>
      </c>
      <c r="C58" s="73" t="s">
        <v>286</v>
      </c>
      <c r="D58" s="204"/>
      <c r="E58" s="41">
        <v>32156</v>
      </c>
    </row>
    <row r="59" spans="2:5" ht="65.25" customHeight="1">
      <c r="B59" s="72" t="s">
        <v>209</v>
      </c>
      <c r="C59" s="73" t="s">
        <v>145</v>
      </c>
      <c r="D59" s="46"/>
      <c r="E59" s="41"/>
    </row>
    <row r="60" spans="2:5" ht="64.5">
      <c r="B60" s="72">
        <v>3</v>
      </c>
      <c r="C60" s="45" t="s">
        <v>146</v>
      </c>
      <c r="D60" s="143">
        <v>16116188</v>
      </c>
      <c r="E60" s="41">
        <v>821925</v>
      </c>
    </row>
    <row r="61" spans="2:5" ht="15">
      <c r="B61" s="74"/>
      <c r="C61" s="48" t="s">
        <v>112</v>
      </c>
      <c r="D61" s="46" t="s">
        <v>113</v>
      </c>
      <c r="E61" s="41">
        <f>E48+E53+E60</f>
        <v>4867012</v>
      </c>
    </row>
    <row r="62" ht="18.75">
      <c r="B62" s="3"/>
    </row>
    <row r="63" spans="2:9" ht="81.75" customHeight="1">
      <c r="B63" s="218" t="s">
        <v>147</v>
      </c>
      <c r="C63" s="218"/>
      <c r="D63" s="218"/>
      <c r="E63" s="218"/>
      <c r="F63" s="218"/>
      <c r="G63" s="218"/>
      <c r="H63" s="218"/>
      <c r="I63" s="218"/>
    </row>
    <row r="64" ht="18.75">
      <c r="B64" s="3"/>
    </row>
    <row r="65" spans="2:9" ht="15.75">
      <c r="B65" s="216" t="s">
        <v>148</v>
      </c>
      <c r="C65" s="216"/>
      <c r="D65" s="216"/>
      <c r="E65" s="216"/>
      <c r="F65" s="216"/>
      <c r="G65" s="216"/>
      <c r="H65" s="216"/>
      <c r="I65" s="216"/>
    </row>
    <row r="66" spans="2:9" ht="15.75">
      <c r="B66" s="15"/>
      <c r="C66" s="14"/>
      <c r="D66" s="14"/>
      <c r="E66" s="14"/>
      <c r="F66" s="14"/>
      <c r="G66" s="14"/>
      <c r="H66" s="14"/>
      <c r="I66" s="14"/>
    </row>
    <row r="67" spans="2:9" ht="15.75">
      <c r="B67" s="206" t="s">
        <v>278</v>
      </c>
      <c r="C67" s="206"/>
      <c r="D67" s="206"/>
      <c r="E67" s="206"/>
      <c r="F67" s="206"/>
      <c r="G67" s="206"/>
      <c r="H67" s="206"/>
      <c r="I67" s="206"/>
    </row>
    <row r="68" spans="2:9" ht="15.75">
      <c r="B68" s="206" t="s">
        <v>150</v>
      </c>
      <c r="C68" s="206"/>
      <c r="D68" s="206"/>
      <c r="E68" s="206"/>
      <c r="F68" s="206"/>
      <c r="G68" s="206"/>
      <c r="H68" s="206"/>
      <c r="I68" s="206"/>
    </row>
    <row r="69" ht="18.75">
      <c r="B69" s="3"/>
    </row>
    <row r="70" spans="2:6" s="17" customFormat="1" ht="33.75" customHeight="1">
      <c r="B70" s="65" t="s">
        <v>0</v>
      </c>
      <c r="C70" s="207" t="s">
        <v>2</v>
      </c>
      <c r="D70" s="196" t="s">
        <v>151</v>
      </c>
      <c r="E70" s="69" t="s">
        <v>152</v>
      </c>
      <c r="F70" s="65" t="s">
        <v>154</v>
      </c>
    </row>
    <row r="71" spans="2:6" s="17" customFormat="1" ht="15">
      <c r="B71" s="68" t="s">
        <v>101</v>
      </c>
      <c r="C71" s="207"/>
      <c r="D71" s="196"/>
      <c r="E71" s="70" t="s">
        <v>153</v>
      </c>
      <c r="F71" s="68" t="s">
        <v>155</v>
      </c>
    </row>
    <row r="72" spans="2:6" ht="15">
      <c r="B72" s="50">
        <v>1</v>
      </c>
      <c r="C72" s="42">
        <v>2</v>
      </c>
      <c r="D72" s="42">
        <v>3</v>
      </c>
      <c r="E72" s="57">
        <v>4</v>
      </c>
      <c r="F72" s="50">
        <v>5</v>
      </c>
    </row>
    <row r="73" spans="2:6" ht="51.75">
      <c r="B73" s="41">
        <v>1</v>
      </c>
      <c r="C73" s="45" t="s">
        <v>241</v>
      </c>
      <c r="D73" s="105">
        <v>850</v>
      </c>
      <c r="E73" s="105">
        <v>24</v>
      </c>
      <c r="F73" s="105">
        <v>20400</v>
      </c>
    </row>
    <row r="74" spans="2:6" ht="15">
      <c r="B74" s="41"/>
      <c r="C74" s="48" t="s">
        <v>112</v>
      </c>
      <c r="D74" s="49" t="s">
        <v>113</v>
      </c>
      <c r="E74" s="46" t="s">
        <v>113</v>
      </c>
      <c r="F74" s="106">
        <f>F73</f>
        <v>20400</v>
      </c>
    </row>
    <row r="75" ht="18.75">
      <c r="B75" s="3"/>
    </row>
    <row r="76" spans="2:9" ht="15.75">
      <c r="B76" s="206" t="s">
        <v>156</v>
      </c>
      <c r="C76" s="206"/>
      <c r="D76" s="206"/>
      <c r="E76" s="206"/>
      <c r="F76" s="206"/>
      <c r="G76" s="206"/>
      <c r="H76" s="206"/>
      <c r="I76" s="206"/>
    </row>
    <row r="77" spans="2:9" ht="15.75">
      <c r="B77" s="15"/>
      <c r="C77" s="14"/>
      <c r="D77" s="14"/>
      <c r="E77" s="14"/>
      <c r="F77" s="14"/>
      <c r="G77" s="14"/>
      <c r="H77" s="14"/>
      <c r="I77" s="14"/>
    </row>
    <row r="78" spans="2:9" ht="15.75">
      <c r="B78" s="206" t="s">
        <v>242</v>
      </c>
      <c r="C78" s="206"/>
      <c r="D78" s="206"/>
      <c r="E78" s="206"/>
      <c r="F78" s="206"/>
      <c r="G78" s="206"/>
      <c r="H78" s="206"/>
      <c r="I78" s="206"/>
    </row>
    <row r="79" spans="2:9" ht="15.75">
      <c r="B79" s="206" t="s">
        <v>157</v>
      </c>
      <c r="C79" s="206"/>
      <c r="D79" s="206"/>
      <c r="E79" s="206"/>
      <c r="F79" s="206"/>
      <c r="G79" s="206"/>
      <c r="H79" s="206"/>
      <c r="I79" s="206"/>
    </row>
    <row r="80" ht="18.75">
      <c r="B80" s="3"/>
    </row>
    <row r="81" spans="2:6" s="18" customFormat="1" ht="25.5">
      <c r="B81" s="51" t="s">
        <v>0</v>
      </c>
      <c r="C81" s="208" t="s">
        <v>2</v>
      </c>
      <c r="D81" s="192" t="s">
        <v>158</v>
      </c>
      <c r="E81" s="209" t="s">
        <v>210</v>
      </c>
      <c r="F81" s="51" t="s">
        <v>159</v>
      </c>
    </row>
    <row r="82" spans="2:6" s="18" customFormat="1" ht="25.5">
      <c r="B82" s="52" t="s">
        <v>101</v>
      </c>
      <c r="C82" s="208"/>
      <c r="D82" s="192"/>
      <c r="E82" s="209"/>
      <c r="F82" s="52" t="s">
        <v>160</v>
      </c>
    </row>
    <row r="83" spans="2:6" s="18" customFormat="1" ht="15">
      <c r="B83" s="71"/>
      <c r="C83" s="208"/>
      <c r="D83" s="192"/>
      <c r="E83" s="209"/>
      <c r="F83" s="52" t="s">
        <v>161</v>
      </c>
    </row>
    <row r="84" spans="2:6" s="18" customFormat="1" ht="25.5">
      <c r="B84" s="53"/>
      <c r="C84" s="208"/>
      <c r="D84" s="192"/>
      <c r="E84" s="209"/>
      <c r="F84" s="58" t="s">
        <v>162</v>
      </c>
    </row>
    <row r="85" spans="2:6" ht="15">
      <c r="B85" s="50">
        <v>1</v>
      </c>
      <c r="C85" s="42">
        <v>2</v>
      </c>
      <c r="D85" s="42">
        <v>3</v>
      </c>
      <c r="E85" s="43">
        <v>4</v>
      </c>
      <c r="F85" s="50">
        <v>5</v>
      </c>
    </row>
    <row r="86" spans="2:6" ht="15">
      <c r="B86" s="103">
        <v>1</v>
      </c>
      <c r="C86" s="45" t="s">
        <v>243</v>
      </c>
      <c r="D86" s="105">
        <v>6889294</v>
      </c>
      <c r="E86" s="107">
        <v>1.5</v>
      </c>
      <c r="F86" s="105">
        <v>103339</v>
      </c>
    </row>
    <row r="87" spans="2:6" ht="15">
      <c r="B87" s="103">
        <v>2</v>
      </c>
      <c r="C87" s="45" t="s">
        <v>244</v>
      </c>
      <c r="D87" s="108" t="s">
        <v>113</v>
      </c>
      <c r="E87" s="108" t="s">
        <v>113</v>
      </c>
      <c r="F87" s="105">
        <v>25561</v>
      </c>
    </row>
    <row r="88" spans="2:6" ht="15">
      <c r="B88" s="103">
        <v>3</v>
      </c>
      <c r="C88" s="45" t="s">
        <v>298</v>
      </c>
      <c r="D88" s="108" t="s">
        <v>113</v>
      </c>
      <c r="E88" s="108" t="s">
        <v>113</v>
      </c>
      <c r="F88" s="105">
        <v>6000</v>
      </c>
    </row>
    <row r="89" spans="2:6" ht="15">
      <c r="B89" s="41"/>
      <c r="C89" s="48" t="s">
        <v>112</v>
      </c>
      <c r="D89" s="41"/>
      <c r="E89" s="46" t="s">
        <v>113</v>
      </c>
      <c r="F89" s="106">
        <f>F86+F87+F88</f>
        <v>134900</v>
      </c>
    </row>
    <row r="90" ht="18.75">
      <c r="B90" s="3"/>
    </row>
    <row r="91" ht="18.75">
      <c r="B91" s="3"/>
    </row>
    <row r="92" spans="2:9" ht="15.75">
      <c r="B92" s="206" t="s">
        <v>163</v>
      </c>
      <c r="C92" s="206"/>
      <c r="D92" s="206"/>
      <c r="E92" s="206"/>
      <c r="F92" s="206"/>
      <c r="G92" s="206"/>
      <c r="H92" s="206"/>
      <c r="I92" s="206"/>
    </row>
    <row r="93" spans="2:9" ht="15.75">
      <c r="B93" s="15"/>
      <c r="C93" s="14"/>
      <c r="D93" s="14"/>
      <c r="E93" s="14"/>
      <c r="F93" s="14"/>
      <c r="G93" s="14"/>
      <c r="H93" s="14"/>
      <c r="I93" s="14"/>
    </row>
    <row r="94" spans="2:9" ht="15.75">
      <c r="B94" s="206" t="s">
        <v>149</v>
      </c>
      <c r="C94" s="206"/>
      <c r="D94" s="206"/>
      <c r="E94" s="206"/>
      <c r="F94" s="206"/>
      <c r="G94" s="206"/>
      <c r="H94" s="206"/>
      <c r="I94" s="206"/>
    </row>
    <row r="95" spans="2:9" ht="15.75">
      <c r="B95" s="206" t="s">
        <v>164</v>
      </c>
      <c r="C95" s="206"/>
      <c r="D95" s="206"/>
      <c r="E95" s="206"/>
      <c r="F95" s="206"/>
      <c r="G95" s="206"/>
      <c r="H95" s="206"/>
      <c r="I95" s="206"/>
    </row>
    <row r="96" ht="18.75">
      <c r="B96" s="3"/>
    </row>
    <row r="97" spans="2:6" s="17" customFormat="1" ht="31.5" customHeight="1">
      <c r="B97" s="65" t="s">
        <v>0</v>
      </c>
      <c r="C97" s="207" t="s">
        <v>2</v>
      </c>
      <c r="D97" s="195" t="s">
        <v>151</v>
      </c>
      <c r="E97" s="196" t="s">
        <v>212</v>
      </c>
      <c r="F97" s="65" t="s">
        <v>154</v>
      </c>
    </row>
    <row r="98" spans="2:6" s="17" customFormat="1" ht="15">
      <c r="B98" s="68" t="s">
        <v>101</v>
      </c>
      <c r="C98" s="207"/>
      <c r="D98" s="195"/>
      <c r="E98" s="196"/>
      <c r="F98" s="68" t="s">
        <v>155</v>
      </c>
    </row>
    <row r="99" spans="2:6" ht="15">
      <c r="B99" s="50">
        <v>1</v>
      </c>
      <c r="C99" s="42">
        <v>2</v>
      </c>
      <c r="D99" s="42">
        <v>3</v>
      </c>
      <c r="E99" s="43">
        <v>4</v>
      </c>
      <c r="F99" s="50">
        <v>5</v>
      </c>
    </row>
    <row r="100" spans="2:6" ht="15">
      <c r="B100" s="41"/>
      <c r="C100" s="45"/>
      <c r="D100" s="41"/>
      <c r="E100" s="46"/>
      <c r="F100" s="41"/>
    </row>
    <row r="101" spans="2:6" ht="15">
      <c r="B101" s="41"/>
      <c r="C101" s="48" t="s">
        <v>112</v>
      </c>
      <c r="D101" s="49" t="s">
        <v>113</v>
      </c>
      <c r="E101" s="46" t="s">
        <v>113</v>
      </c>
      <c r="F101" s="41">
        <v>0</v>
      </c>
    </row>
    <row r="102" ht="18.75">
      <c r="B102" s="3"/>
    </row>
    <row r="103" ht="18.75">
      <c r="B103" s="3"/>
    </row>
    <row r="104" spans="2:9" ht="18" customHeight="1">
      <c r="B104" s="215" t="s">
        <v>165</v>
      </c>
      <c r="C104" s="215"/>
      <c r="D104" s="215"/>
      <c r="E104" s="215"/>
      <c r="F104" s="215"/>
      <c r="G104" s="215"/>
      <c r="H104" s="215"/>
      <c r="I104" s="215"/>
    </row>
    <row r="105" ht="15">
      <c r="B105" s="5"/>
    </row>
    <row r="106" spans="2:9" ht="15.75">
      <c r="B106" s="206" t="s">
        <v>285</v>
      </c>
      <c r="C106" s="206"/>
      <c r="D106" s="206"/>
      <c r="E106" s="206"/>
      <c r="F106" s="206"/>
      <c r="G106" s="206"/>
      <c r="H106" s="206"/>
      <c r="I106" s="206"/>
    </row>
    <row r="107" spans="2:9" ht="15.75">
      <c r="B107" s="13" t="s">
        <v>166</v>
      </c>
      <c r="C107" s="14"/>
      <c r="D107" s="14"/>
      <c r="E107" s="14"/>
      <c r="F107" s="14"/>
      <c r="G107" s="14"/>
      <c r="H107" s="14"/>
      <c r="I107" s="14"/>
    </row>
    <row r="108" ht="18.75">
      <c r="B108" s="3"/>
    </row>
    <row r="109" spans="2:6" ht="32.25" customHeight="1">
      <c r="B109" s="65" t="s">
        <v>0</v>
      </c>
      <c r="C109" s="207" t="s">
        <v>2</v>
      </c>
      <c r="D109" s="196" t="s">
        <v>151</v>
      </c>
      <c r="E109" s="69" t="s">
        <v>152</v>
      </c>
      <c r="F109" s="65" t="s">
        <v>154</v>
      </c>
    </row>
    <row r="110" spans="2:6" ht="15">
      <c r="B110" s="68" t="s">
        <v>101</v>
      </c>
      <c r="C110" s="207"/>
      <c r="D110" s="196"/>
      <c r="E110" s="70" t="s">
        <v>153</v>
      </c>
      <c r="F110" s="68" t="s">
        <v>155</v>
      </c>
    </row>
    <row r="111" spans="2:6" ht="15">
      <c r="B111" s="50">
        <v>1</v>
      </c>
      <c r="C111" s="42">
        <v>2</v>
      </c>
      <c r="D111" s="42">
        <v>3</v>
      </c>
      <c r="E111" s="57">
        <v>4</v>
      </c>
      <c r="F111" s="50">
        <v>5</v>
      </c>
    </row>
    <row r="112" spans="2:6" ht="26.25">
      <c r="B112" s="103">
        <v>1</v>
      </c>
      <c r="C112" s="45" t="s">
        <v>279</v>
      </c>
      <c r="D112" s="105">
        <v>250</v>
      </c>
      <c r="E112" s="105">
        <v>32</v>
      </c>
      <c r="F112" s="105">
        <v>8000</v>
      </c>
    </row>
    <row r="113" spans="2:6" ht="15">
      <c r="B113" s="103"/>
      <c r="C113" s="45"/>
      <c r="D113" s="105"/>
      <c r="E113" s="105"/>
      <c r="F113" s="105"/>
    </row>
    <row r="114" spans="2:6" ht="15">
      <c r="B114" s="103"/>
      <c r="C114" s="45"/>
      <c r="D114" s="105"/>
      <c r="E114" s="105"/>
      <c r="F114" s="105"/>
    </row>
    <row r="115" spans="2:6" ht="15">
      <c r="B115" s="103"/>
      <c r="C115" s="45"/>
      <c r="D115" s="105"/>
      <c r="E115" s="105"/>
      <c r="F115" s="105"/>
    </row>
    <row r="116" spans="2:6" ht="15">
      <c r="B116" s="41"/>
      <c r="C116" s="48" t="s">
        <v>112</v>
      </c>
      <c r="D116" s="49" t="s">
        <v>113</v>
      </c>
      <c r="E116" s="46" t="s">
        <v>113</v>
      </c>
      <c r="F116" s="106">
        <f>F112+F113+F114+F115</f>
        <v>8000</v>
      </c>
    </row>
    <row r="117" ht="18.75">
      <c r="B117" s="3"/>
    </row>
    <row r="118" spans="2:9" ht="15.75">
      <c r="B118" s="206" t="s">
        <v>167</v>
      </c>
      <c r="C118" s="206"/>
      <c r="D118" s="206"/>
      <c r="E118" s="206"/>
      <c r="F118" s="206"/>
      <c r="G118" s="206"/>
      <c r="H118" s="206"/>
      <c r="I118" s="206"/>
    </row>
    <row r="119" spans="2:9" ht="15.75">
      <c r="B119" s="15"/>
      <c r="C119" s="14"/>
      <c r="D119" s="14"/>
      <c r="E119" s="14"/>
      <c r="F119" s="14"/>
      <c r="G119" s="14"/>
      <c r="H119" s="14"/>
      <c r="I119" s="14"/>
    </row>
    <row r="120" spans="2:9" ht="15.75">
      <c r="B120" s="206" t="s">
        <v>280</v>
      </c>
      <c r="C120" s="206"/>
      <c r="D120" s="206"/>
      <c r="E120" s="206"/>
      <c r="F120" s="206"/>
      <c r="G120" s="206"/>
      <c r="H120" s="206"/>
      <c r="I120" s="206"/>
    </row>
    <row r="121" spans="2:9" ht="15.75">
      <c r="B121" s="206" t="s">
        <v>164</v>
      </c>
      <c r="C121" s="206"/>
      <c r="D121" s="206"/>
      <c r="E121" s="206"/>
      <c r="F121" s="206"/>
      <c r="G121" s="206"/>
      <c r="H121" s="206"/>
      <c r="I121" s="206"/>
    </row>
    <row r="122" spans="2:9" ht="15.75">
      <c r="B122" s="15"/>
      <c r="C122" s="14"/>
      <c r="D122" s="14"/>
      <c r="E122" s="14"/>
      <c r="F122" s="14"/>
      <c r="G122" s="14"/>
      <c r="H122" s="14"/>
      <c r="I122" s="14"/>
    </row>
    <row r="123" spans="2:9" ht="15.75">
      <c r="B123" s="206" t="s">
        <v>168</v>
      </c>
      <c r="C123" s="206"/>
      <c r="D123" s="206"/>
      <c r="E123" s="206"/>
      <c r="F123" s="206"/>
      <c r="G123" s="206"/>
      <c r="H123" s="206"/>
      <c r="I123" s="206"/>
    </row>
    <row r="124" ht="15">
      <c r="B124" s="5"/>
    </row>
    <row r="125" spans="2:7" ht="15">
      <c r="B125" s="65" t="s">
        <v>0</v>
      </c>
      <c r="C125" s="207" t="s">
        <v>169</v>
      </c>
      <c r="D125" s="195" t="s">
        <v>170</v>
      </c>
      <c r="E125" s="195" t="s">
        <v>171</v>
      </c>
      <c r="F125" s="196" t="s">
        <v>172</v>
      </c>
      <c r="G125" s="65" t="s">
        <v>128</v>
      </c>
    </row>
    <row r="126" spans="2:7" ht="15">
      <c r="B126" s="66" t="s">
        <v>101</v>
      </c>
      <c r="C126" s="207"/>
      <c r="D126" s="195"/>
      <c r="E126" s="195"/>
      <c r="F126" s="196"/>
      <c r="G126" s="66" t="s">
        <v>129</v>
      </c>
    </row>
    <row r="127" spans="2:7" ht="15">
      <c r="B127" s="67"/>
      <c r="C127" s="207"/>
      <c r="D127" s="195"/>
      <c r="E127" s="195"/>
      <c r="F127" s="196"/>
      <c r="G127" s="68" t="s">
        <v>120</v>
      </c>
    </row>
    <row r="128" spans="2:7" ht="15">
      <c r="B128" s="50">
        <v>1</v>
      </c>
      <c r="C128" s="42">
        <v>2</v>
      </c>
      <c r="D128" s="42">
        <v>3</v>
      </c>
      <c r="E128" s="42">
        <v>4</v>
      </c>
      <c r="F128" s="43">
        <v>5</v>
      </c>
      <c r="G128" s="50">
        <v>6</v>
      </c>
    </row>
    <row r="129" spans="2:7" ht="15">
      <c r="B129" s="103">
        <v>1</v>
      </c>
      <c r="C129" s="45" t="s">
        <v>246</v>
      </c>
      <c r="D129" s="105">
        <v>3</v>
      </c>
      <c r="E129" s="105">
        <v>12</v>
      </c>
      <c r="F129" s="105">
        <v>1374</v>
      </c>
      <c r="G129" s="105">
        <v>49450</v>
      </c>
    </row>
    <row r="130" spans="2:7" ht="15">
      <c r="B130" s="103">
        <v>2</v>
      </c>
      <c r="C130" s="45" t="s">
        <v>247</v>
      </c>
      <c r="D130" s="105">
        <v>3</v>
      </c>
      <c r="E130" s="105">
        <v>12</v>
      </c>
      <c r="F130" s="105">
        <v>882</v>
      </c>
      <c r="G130" s="105">
        <v>31750</v>
      </c>
    </row>
    <row r="131" spans="2:7" ht="15">
      <c r="B131" s="103">
        <v>3</v>
      </c>
      <c r="C131" s="45" t="s">
        <v>248</v>
      </c>
      <c r="D131" s="105">
        <v>3</v>
      </c>
      <c r="E131" s="105">
        <v>12</v>
      </c>
      <c r="F131" s="105">
        <v>22</v>
      </c>
      <c r="G131" s="105">
        <v>800</v>
      </c>
    </row>
    <row r="132" spans="2:7" ht="15">
      <c r="B132" s="103">
        <v>4</v>
      </c>
      <c r="C132" s="45" t="s">
        <v>249</v>
      </c>
      <c r="D132" s="105">
        <v>3</v>
      </c>
      <c r="E132" s="105">
        <v>12</v>
      </c>
      <c r="F132" s="105">
        <v>222</v>
      </c>
      <c r="G132" s="105">
        <v>8000</v>
      </c>
    </row>
    <row r="133" spans="2:7" ht="15">
      <c r="B133" s="41"/>
      <c r="C133" s="49" t="s">
        <v>112</v>
      </c>
      <c r="D133" s="49" t="s">
        <v>113</v>
      </c>
      <c r="E133" s="49" t="s">
        <v>113</v>
      </c>
      <c r="F133" s="46" t="s">
        <v>113</v>
      </c>
      <c r="G133" s="106">
        <f>G129+G130+G131+G132</f>
        <v>90000</v>
      </c>
    </row>
    <row r="134" ht="15">
      <c r="B134" s="9"/>
    </row>
    <row r="135" spans="2:9" ht="15.75">
      <c r="B135" s="206" t="s">
        <v>173</v>
      </c>
      <c r="C135" s="206"/>
      <c r="D135" s="206"/>
      <c r="E135" s="206"/>
      <c r="F135" s="206"/>
      <c r="G135" s="206"/>
      <c r="H135" s="206"/>
      <c r="I135" s="206"/>
    </row>
    <row r="136" ht="15">
      <c r="B136" s="5"/>
    </row>
    <row r="137" spans="2:6" ht="15">
      <c r="B137" s="64" t="s">
        <v>0</v>
      </c>
      <c r="C137" s="219" t="s">
        <v>169</v>
      </c>
      <c r="D137" s="213" t="s">
        <v>174</v>
      </c>
      <c r="E137" s="220" t="s">
        <v>175</v>
      </c>
      <c r="F137" s="64" t="s">
        <v>128</v>
      </c>
    </row>
    <row r="138" spans="2:6" ht="15">
      <c r="B138" s="57" t="s">
        <v>101</v>
      </c>
      <c r="C138" s="219"/>
      <c r="D138" s="213"/>
      <c r="E138" s="220"/>
      <c r="F138" s="57" t="s">
        <v>155</v>
      </c>
    </row>
    <row r="139" spans="2:6" ht="15">
      <c r="B139" s="50">
        <v>1</v>
      </c>
      <c r="C139" s="42">
        <v>2</v>
      </c>
      <c r="D139" s="42">
        <v>3</v>
      </c>
      <c r="E139" s="43">
        <v>4</v>
      </c>
      <c r="F139" s="50">
        <v>5</v>
      </c>
    </row>
    <row r="140" spans="2:6" ht="15">
      <c r="B140" s="103">
        <v>1</v>
      </c>
      <c r="C140" s="45" t="s">
        <v>250</v>
      </c>
      <c r="D140" s="105">
        <v>10</v>
      </c>
      <c r="E140" s="105">
        <v>1000</v>
      </c>
      <c r="F140" s="105">
        <v>10000</v>
      </c>
    </row>
    <row r="141" spans="2:6" ht="15">
      <c r="B141" s="41"/>
      <c r="C141" s="45"/>
      <c r="D141" s="41"/>
      <c r="E141" s="46"/>
      <c r="F141" s="41"/>
    </row>
    <row r="142" spans="2:6" ht="15">
      <c r="B142" s="41"/>
      <c r="C142" s="48" t="s">
        <v>112</v>
      </c>
      <c r="D142" s="41"/>
      <c r="E142" s="46"/>
      <c r="F142" s="106">
        <f>F140+F141</f>
        <v>10000</v>
      </c>
    </row>
    <row r="143" ht="15">
      <c r="B143" s="9"/>
    </row>
    <row r="144" spans="2:9" ht="15.75">
      <c r="B144" s="206" t="s">
        <v>176</v>
      </c>
      <c r="C144" s="206"/>
      <c r="D144" s="206"/>
      <c r="E144" s="206"/>
      <c r="F144" s="206"/>
      <c r="G144" s="206"/>
      <c r="H144" s="206"/>
      <c r="I144" s="206"/>
    </row>
    <row r="145" ht="15">
      <c r="B145" s="5"/>
    </row>
    <row r="146" spans="2:7" ht="15">
      <c r="B146" s="51" t="s">
        <v>0</v>
      </c>
      <c r="C146" s="208" t="s">
        <v>2</v>
      </c>
      <c r="D146" s="209" t="s">
        <v>177</v>
      </c>
      <c r="E146" s="51" t="s">
        <v>178</v>
      </c>
      <c r="F146" s="203" t="s">
        <v>180</v>
      </c>
      <c r="G146" s="51" t="s">
        <v>128</v>
      </c>
    </row>
    <row r="147" spans="2:7" ht="15.75" customHeight="1">
      <c r="B147" s="52" t="s">
        <v>101</v>
      </c>
      <c r="C147" s="208"/>
      <c r="D147" s="209"/>
      <c r="E147" s="212" t="s">
        <v>179</v>
      </c>
      <c r="F147" s="203"/>
      <c r="G147" s="52" t="s">
        <v>181</v>
      </c>
    </row>
    <row r="148" spans="2:7" ht="15">
      <c r="B148" s="59"/>
      <c r="C148" s="208"/>
      <c r="D148" s="209"/>
      <c r="E148" s="211"/>
      <c r="F148" s="203"/>
      <c r="G148" s="58" t="s">
        <v>182</v>
      </c>
    </row>
    <row r="149" spans="2:7" ht="15">
      <c r="B149" s="50">
        <v>1</v>
      </c>
      <c r="C149" s="42">
        <v>2</v>
      </c>
      <c r="D149" s="42">
        <v>3</v>
      </c>
      <c r="E149" s="50">
        <v>4</v>
      </c>
      <c r="F149" s="43">
        <v>5</v>
      </c>
      <c r="G149" s="50">
        <v>6</v>
      </c>
    </row>
    <row r="150" spans="2:7" ht="15">
      <c r="B150" s="103">
        <v>1</v>
      </c>
      <c r="C150" s="45" t="s">
        <v>251</v>
      </c>
      <c r="D150" s="105">
        <v>183037</v>
      </c>
      <c r="E150" s="101">
        <v>4.84</v>
      </c>
      <c r="F150" s="105"/>
      <c r="G150" s="105">
        <v>885900</v>
      </c>
    </row>
    <row r="151" spans="2:7" ht="15">
      <c r="B151" s="103">
        <v>2</v>
      </c>
      <c r="C151" s="45" t="s">
        <v>252</v>
      </c>
      <c r="D151" s="105">
        <v>843</v>
      </c>
      <c r="E151" s="105">
        <v>100</v>
      </c>
      <c r="F151" s="105"/>
      <c r="G151" s="105">
        <v>84300</v>
      </c>
    </row>
    <row r="152" spans="2:7" ht="15">
      <c r="B152" s="136">
        <v>3</v>
      </c>
      <c r="C152" s="45" t="s">
        <v>253</v>
      </c>
      <c r="D152" s="105">
        <v>1204</v>
      </c>
      <c r="E152" s="107">
        <v>27.4</v>
      </c>
      <c r="F152" s="105"/>
      <c r="G152" s="105">
        <v>32999</v>
      </c>
    </row>
    <row r="153" spans="2:7" ht="15">
      <c r="B153" s="103"/>
      <c r="C153" s="45"/>
      <c r="D153" s="105"/>
      <c r="E153" s="107"/>
      <c r="F153" s="105"/>
      <c r="G153" s="105"/>
    </row>
    <row r="154" spans="2:7" ht="15">
      <c r="B154" s="41"/>
      <c r="C154" s="49" t="s">
        <v>112</v>
      </c>
      <c r="D154" s="49" t="s">
        <v>113</v>
      </c>
      <c r="E154" s="49" t="s">
        <v>113</v>
      </c>
      <c r="F154" s="46" t="s">
        <v>113</v>
      </c>
      <c r="G154" s="106">
        <f>G150+G151+G153</f>
        <v>970200</v>
      </c>
    </row>
    <row r="155" spans="2:7" ht="15">
      <c r="B155" s="19"/>
      <c r="C155" s="20"/>
      <c r="D155" s="20"/>
      <c r="E155" s="20"/>
      <c r="F155" s="16"/>
      <c r="G155" s="19"/>
    </row>
    <row r="156" spans="2:9" ht="15.75">
      <c r="B156" s="206" t="s">
        <v>183</v>
      </c>
      <c r="C156" s="206"/>
      <c r="D156" s="206"/>
      <c r="E156" s="206"/>
      <c r="F156" s="206"/>
      <c r="G156" s="206"/>
      <c r="H156" s="206"/>
      <c r="I156" s="206"/>
    </row>
    <row r="157" ht="18.75">
      <c r="B157" s="3"/>
    </row>
    <row r="158" spans="2:6" s="17" customFormat="1" ht="15">
      <c r="B158" s="51" t="s">
        <v>0</v>
      </c>
      <c r="C158" s="208" t="s">
        <v>2</v>
      </c>
      <c r="D158" s="209" t="s">
        <v>152</v>
      </c>
      <c r="E158" s="54" t="s">
        <v>184</v>
      </c>
      <c r="F158" s="61" t="s">
        <v>186</v>
      </c>
    </row>
    <row r="159" spans="2:6" s="17" customFormat="1" ht="15.75" customHeight="1">
      <c r="B159" s="52" t="s">
        <v>101</v>
      </c>
      <c r="C159" s="208"/>
      <c r="D159" s="209"/>
      <c r="E159" s="55" t="s">
        <v>185</v>
      </c>
      <c r="F159" s="62" t="s">
        <v>187</v>
      </c>
    </row>
    <row r="160" spans="2:6" s="17" customFormat="1" ht="15" customHeight="1">
      <c r="B160" s="59"/>
      <c r="C160" s="208"/>
      <c r="D160" s="209"/>
      <c r="E160" s="60"/>
      <c r="F160" s="63" t="s">
        <v>135</v>
      </c>
    </row>
    <row r="161" spans="2:6" ht="15">
      <c r="B161" s="50">
        <v>1</v>
      </c>
      <c r="C161" s="42">
        <v>2</v>
      </c>
      <c r="D161" s="42">
        <v>3</v>
      </c>
      <c r="E161" s="50">
        <v>4</v>
      </c>
      <c r="F161" s="57">
        <v>5</v>
      </c>
    </row>
    <row r="162" spans="2:6" ht="15">
      <c r="B162" s="41"/>
      <c r="C162" s="45"/>
      <c r="D162" s="41"/>
      <c r="E162" s="41"/>
      <c r="F162" s="46"/>
    </row>
    <row r="163" spans="2:6" ht="15">
      <c r="B163" s="41"/>
      <c r="C163" s="48" t="s">
        <v>112</v>
      </c>
      <c r="D163" s="49" t="s">
        <v>113</v>
      </c>
      <c r="E163" s="49" t="s">
        <v>113</v>
      </c>
      <c r="F163" s="46" t="s">
        <v>113</v>
      </c>
    </row>
    <row r="164" ht="18.75">
      <c r="B164" s="3"/>
    </row>
    <row r="165" spans="2:9" ht="15.75">
      <c r="B165" s="216" t="s">
        <v>188</v>
      </c>
      <c r="C165" s="216"/>
      <c r="D165" s="216"/>
      <c r="E165" s="216"/>
      <c r="F165" s="216"/>
      <c r="G165" s="216"/>
      <c r="H165" s="216"/>
      <c r="I165" s="216"/>
    </row>
    <row r="166" ht="18.75">
      <c r="B166" s="3"/>
    </row>
    <row r="167" spans="2:6" s="18" customFormat="1" ht="15.75" customHeight="1">
      <c r="B167" s="192" t="s">
        <v>214</v>
      </c>
      <c r="C167" s="192" t="s">
        <v>169</v>
      </c>
      <c r="D167" s="209" t="s">
        <v>189</v>
      </c>
      <c r="E167" s="54" t="s">
        <v>190</v>
      </c>
      <c r="F167" s="51" t="s">
        <v>186</v>
      </c>
    </row>
    <row r="168" spans="2:6" s="18" customFormat="1" ht="15">
      <c r="B168" s="192"/>
      <c r="C168" s="192"/>
      <c r="D168" s="209"/>
      <c r="E168" s="55" t="s">
        <v>191</v>
      </c>
      <c r="F168" s="52" t="s">
        <v>192</v>
      </c>
    </row>
    <row r="169" spans="2:6" s="18" customFormat="1" ht="15">
      <c r="B169" s="192"/>
      <c r="C169" s="192"/>
      <c r="D169" s="209"/>
      <c r="E169" s="56"/>
      <c r="F169" s="58" t="s">
        <v>135</v>
      </c>
    </row>
    <row r="170" spans="2:6" ht="15">
      <c r="B170" s="42">
        <v>1</v>
      </c>
      <c r="C170" s="42">
        <v>2</v>
      </c>
      <c r="D170" s="42">
        <v>3</v>
      </c>
      <c r="E170" s="50">
        <v>4</v>
      </c>
      <c r="F170" s="57">
        <v>5</v>
      </c>
    </row>
    <row r="171" spans="2:7" ht="26.25">
      <c r="B171" s="103">
        <v>1</v>
      </c>
      <c r="C171" s="45" t="s">
        <v>254</v>
      </c>
      <c r="D171" s="105" t="s">
        <v>255</v>
      </c>
      <c r="E171" s="105">
        <v>1</v>
      </c>
      <c r="F171" s="105">
        <v>365000</v>
      </c>
      <c r="G171" s="130"/>
    </row>
    <row r="172" spans="2:7" ht="26.25">
      <c r="B172" s="103">
        <v>2</v>
      </c>
      <c r="C172" s="45" t="s">
        <v>254</v>
      </c>
      <c r="D172" s="105" t="s">
        <v>256</v>
      </c>
      <c r="E172" s="105">
        <v>1</v>
      </c>
      <c r="F172" s="105">
        <v>365000</v>
      </c>
      <c r="G172" s="130"/>
    </row>
    <row r="173" spans="2:7" ht="26.25">
      <c r="B173" s="141">
        <v>3</v>
      </c>
      <c r="C173" s="45" t="s">
        <v>254</v>
      </c>
      <c r="D173" s="105" t="s">
        <v>257</v>
      </c>
      <c r="E173" s="105">
        <v>4</v>
      </c>
      <c r="F173" s="105">
        <v>70000</v>
      </c>
      <c r="G173" s="130"/>
    </row>
    <row r="174" spans="2:7" ht="39">
      <c r="B174" s="103">
        <v>4</v>
      </c>
      <c r="C174" s="45" t="s">
        <v>296</v>
      </c>
      <c r="D174" s="105" t="s">
        <v>256</v>
      </c>
      <c r="E174" s="105">
        <v>4</v>
      </c>
      <c r="F174" s="105">
        <v>1000000</v>
      </c>
      <c r="G174" s="130"/>
    </row>
    <row r="175" spans="2:7" ht="15">
      <c r="B175" s="41"/>
      <c r="C175" s="48" t="s">
        <v>112</v>
      </c>
      <c r="D175" s="49" t="s">
        <v>113</v>
      </c>
      <c r="E175" s="49" t="s">
        <v>113</v>
      </c>
      <c r="F175" s="109">
        <f>F171+F172+F173+F174</f>
        <v>1800000</v>
      </c>
      <c r="G175" s="131"/>
    </row>
    <row r="176" ht="18.75">
      <c r="B176" s="3"/>
    </row>
    <row r="177" spans="2:9" ht="15.75">
      <c r="B177" s="206" t="s">
        <v>193</v>
      </c>
      <c r="C177" s="206"/>
      <c r="D177" s="206"/>
      <c r="E177" s="206"/>
      <c r="F177" s="206"/>
      <c r="G177" s="206"/>
      <c r="H177" s="206"/>
      <c r="I177" s="206"/>
    </row>
    <row r="178" ht="18.75">
      <c r="B178" s="3"/>
    </row>
    <row r="179" spans="2:5" ht="14.25" customHeight="1">
      <c r="B179" s="210" t="s">
        <v>213</v>
      </c>
      <c r="C179" s="192" t="s">
        <v>169</v>
      </c>
      <c r="D179" s="192" t="s">
        <v>194</v>
      </c>
      <c r="E179" s="40" t="s">
        <v>195</v>
      </c>
    </row>
    <row r="180" spans="2:5" ht="15">
      <c r="B180" s="211"/>
      <c r="C180" s="192"/>
      <c r="D180" s="192"/>
      <c r="E180" s="40" t="s">
        <v>196</v>
      </c>
    </row>
    <row r="181" spans="2:5" ht="15">
      <c r="B181" s="42">
        <v>1</v>
      </c>
      <c r="C181" s="42">
        <v>2</v>
      </c>
      <c r="D181" s="43">
        <v>3</v>
      </c>
      <c r="E181" s="42">
        <v>4</v>
      </c>
    </row>
    <row r="182" spans="2:5" ht="39">
      <c r="B182" s="103">
        <v>1</v>
      </c>
      <c r="C182" s="45" t="s">
        <v>258</v>
      </c>
      <c r="D182" s="108">
        <v>2</v>
      </c>
      <c r="E182" s="105">
        <v>196509</v>
      </c>
    </row>
    <row r="183" spans="2:5" ht="26.25">
      <c r="B183" s="103">
        <v>2</v>
      </c>
      <c r="C183" s="45" t="s">
        <v>259</v>
      </c>
      <c r="D183" s="108">
        <v>2</v>
      </c>
      <c r="E183" s="105">
        <v>41775</v>
      </c>
    </row>
    <row r="184" spans="2:5" ht="15">
      <c r="B184" s="103">
        <v>3</v>
      </c>
      <c r="C184" s="45" t="s">
        <v>245</v>
      </c>
      <c r="D184" s="140">
        <v>2</v>
      </c>
      <c r="E184" s="139">
        <v>8915</v>
      </c>
    </row>
    <row r="185" spans="2:5" ht="26.25">
      <c r="B185" s="103">
        <v>4</v>
      </c>
      <c r="C185" s="45" t="s">
        <v>260</v>
      </c>
      <c r="D185" s="108">
        <v>4</v>
      </c>
      <c r="E185" s="105">
        <v>160000</v>
      </c>
    </row>
    <row r="186" spans="2:5" ht="15">
      <c r="B186" s="103">
        <v>5</v>
      </c>
      <c r="C186" s="45" t="s">
        <v>261</v>
      </c>
      <c r="D186" s="105"/>
      <c r="E186" s="105">
        <v>77749</v>
      </c>
    </row>
    <row r="187" spans="2:5" ht="15">
      <c r="B187" s="41">
        <v>6</v>
      </c>
      <c r="C187" s="45" t="s">
        <v>262</v>
      </c>
      <c r="D187" s="46"/>
      <c r="E187" s="41">
        <v>153311</v>
      </c>
    </row>
    <row r="188" spans="2:5" ht="15">
      <c r="B188" s="111">
        <v>7</v>
      </c>
      <c r="C188" s="45" t="s">
        <v>275</v>
      </c>
      <c r="D188" s="110">
        <v>2</v>
      </c>
      <c r="E188" s="111">
        <v>18827</v>
      </c>
    </row>
    <row r="189" spans="2:5" ht="15">
      <c r="B189" s="111">
        <v>8</v>
      </c>
      <c r="C189" s="45" t="s">
        <v>276</v>
      </c>
      <c r="D189" s="110">
        <v>5</v>
      </c>
      <c r="E189" s="111">
        <v>60000</v>
      </c>
    </row>
    <row r="190" spans="2:5" ht="15">
      <c r="B190" s="111">
        <v>9</v>
      </c>
      <c r="C190" s="45" t="s">
        <v>277</v>
      </c>
      <c r="D190" s="110">
        <v>60</v>
      </c>
      <c r="E190" s="111">
        <v>82914</v>
      </c>
    </row>
    <row r="191" spans="2:5" ht="26.25">
      <c r="B191" s="144"/>
      <c r="C191" s="45" t="s">
        <v>295</v>
      </c>
      <c r="D191" s="143">
        <v>2</v>
      </c>
      <c r="E191" s="144">
        <v>300000</v>
      </c>
    </row>
    <row r="192" spans="2:5" ht="15">
      <c r="B192" s="111"/>
      <c r="C192" s="45" t="s">
        <v>297</v>
      </c>
      <c r="D192" s="110">
        <v>2</v>
      </c>
      <c r="E192" s="111">
        <v>150000</v>
      </c>
    </row>
    <row r="193" spans="2:5" ht="15">
      <c r="B193" s="41"/>
      <c r="C193" s="48" t="s">
        <v>112</v>
      </c>
      <c r="D193" s="46" t="s">
        <v>113</v>
      </c>
      <c r="E193" s="106">
        <f>E182+E183+E184+E185+E186+E187+E188+E189+E190+E191+E192</f>
        <v>1250000</v>
      </c>
    </row>
    <row r="194" ht="18.75">
      <c r="B194" s="3"/>
    </row>
    <row r="195" spans="2:9" ht="21.75" customHeight="1">
      <c r="B195" s="216" t="s">
        <v>197</v>
      </c>
      <c r="C195" s="216"/>
      <c r="D195" s="216"/>
      <c r="E195" s="216"/>
      <c r="F195" s="216"/>
      <c r="G195" s="216"/>
      <c r="H195" s="216"/>
      <c r="I195" s="216"/>
    </row>
    <row r="196" ht="18.75">
      <c r="B196" s="7"/>
    </row>
    <row r="197" spans="2:6" ht="15">
      <c r="B197" s="40" t="s">
        <v>0</v>
      </c>
      <c r="C197" s="192" t="s">
        <v>169</v>
      </c>
      <c r="D197" s="192" t="s">
        <v>152</v>
      </c>
      <c r="E197" s="192" t="s">
        <v>198</v>
      </c>
      <c r="F197" s="40" t="s">
        <v>128</v>
      </c>
    </row>
    <row r="198" spans="2:6" ht="15">
      <c r="B198" s="40" t="s">
        <v>101</v>
      </c>
      <c r="C198" s="192"/>
      <c r="D198" s="192"/>
      <c r="E198" s="192"/>
      <c r="F198" s="40" t="s">
        <v>199</v>
      </c>
    </row>
    <row r="199" spans="2:6" ht="15">
      <c r="B199" s="41"/>
      <c r="C199" s="42">
        <v>1</v>
      </c>
      <c r="D199" s="43">
        <v>2</v>
      </c>
      <c r="E199" s="42">
        <v>3</v>
      </c>
      <c r="F199" s="44">
        <v>4</v>
      </c>
    </row>
    <row r="200" spans="2:6" ht="15">
      <c r="B200" s="103">
        <v>1</v>
      </c>
      <c r="C200" s="45" t="s">
        <v>263</v>
      </c>
      <c r="D200" s="105">
        <v>40</v>
      </c>
      <c r="E200" s="105">
        <v>14675</v>
      </c>
      <c r="F200" s="105">
        <v>587000</v>
      </c>
    </row>
    <row r="201" spans="2:6" ht="15">
      <c r="B201" s="103">
        <v>2</v>
      </c>
      <c r="C201" s="45" t="s">
        <v>264</v>
      </c>
      <c r="D201" s="105">
        <v>20</v>
      </c>
      <c r="E201" s="105">
        <v>5000</v>
      </c>
      <c r="F201" s="105">
        <v>100000</v>
      </c>
    </row>
    <row r="202" spans="2:6" ht="15">
      <c r="B202" s="103">
        <v>3</v>
      </c>
      <c r="C202" s="45" t="s">
        <v>265</v>
      </c>
      <c r="D202" s="105">
        <v>250</v>
      </c>
      <c r="E202" s="105">
        <v>800</v>
      </c>
      <c r="F202" s="105">
        <v>200000</v>
      </c>
    </row>
    <row r="203" spans="2:6" ht="15">
      <c r="B203" s="103">
        <v>4</v>
      </c>
      <c r="C203" s="45" t="s">
        <v>266</v>
      </c>
      <c r="D203" s="105">
        <v>5</v>
      </c>
      <c r="E203" s="105">
        <v>30000</v>
      </c>
      <c r="F203" s="105">
        <v>100000</v>
      </c>
    </row>
    <row r="204" spans="2:6" ht="15">
      <c r="B204" s="103">
        <v>5</v>
      </c>
      <c r="C204" s="45" t="s">
        <v>272</v>
      </c>
      <c r="D204" s="105">
        <v>100</v>
      </c>
      <c r="E204" s="138">
        <v>5000</v>
      </c>
      <c r="F204" s="105">
        <v>500000</v>
      </c>
    </row>
    <row r="205" spans="2:6" ht="15">
      <c r="B205" s="103">
        <v>6</v>
      </c>
      <c r="C205" s="45" t="s">
        <v>267</v>
      </c>
      <c r="D205" s="105">
        <v>120</v>
      </c>
      <c r="E205" s="105">
        <v>17801</v>
      </c>
      <c r="F205" s="105">
        <v>2136100</v>
      </c>
    </row>
    <row r="206" spans="2:6" ht="15">
      <c r="B206" s="103">
        <v>7</v>
      </c>
      <c r="C206" s="45" t="s">
        <v>268</v>
      </c>
      <c r="D206" s="105">
        <v>1500</v>
      </c>
      <c r="E206" s="105">
        <v>83</v>
      </c>
      <c r="F206" s="105">
        <v>119000</v>
      </c>
    </row>
    <row r="207" spans="2:6" ht="15">
      <c r="B207" s="103">
        <v>8</v>
      </c>
      <c r="C207" s="45" t="s">
        <v>269</v>
      </c>
      <c r="D207" s="105">
        <v>145</v>
      </c>
      <c r="E207" s="105">
        <v>3000</v>
      </c>
      <c r="F207" s="105">
        <v>436800</v>
      </c>
    </row>
    <row r="208" spans="2:6" ht="15">
      <c r="B208" s="103">
        <v>9</v>
      </c>
      <c r="C208" s="45" t="s">
        <v>270</v>
      </c>
      <c r="D208" s="105">
        <v>1600</v>
      </c>
      <c r="E208" s="105">
        <v>500</v>
      </c>
      <c r="F208" s="105">
        <v>800000</v>
      </c>
    </row>
    <row r="209" spans="2:6" ht="15">
      <c r="B209" s="103">
        <v>10</v>
      </c>
      <c r="C209" s="45" t="s">
        <v>271</v>
      </c>
      <c r="D209" s="105">
        <v>5400</v>
      </c>
      <c r="E209" s="138">
        <v>39</v>
      </c>
      <c r="F209" s="105">
        <v>210000</v>
      </c>
    </row>
    <row r="210" spans="2:6" ht="15">
      <c r="B210" s="103">
        <v>11</v>
      </c>
      <c r="C210" s="45" t="s">
        <v>273</v>
      </c>
      <c r="D210" s="105">
        <v>70</v>
      </c>
      <c r="E210" s="138">
        <v>500</v>
      </c>
      <c r="F210" s="105">
        <v>35000</v>
      </c>
    </row>
    <row r="211" spans="2:6" ht="15">
      <c r="B211" s="103">
        <v>12</v>
      </c>
      <c r="C211" s="45" t="s">
        <v>274</v>
      </c>
      <c r="D211" s="105">
        <v>720</v>
      </c>
      <c r="E211" s="138">
        <v>250</v>
      </c>
      <c r="F211" s="138">
        <v>180000</v>
      </c>
    </row>
    <row r="212" spans="2:6" ht="15">
      <c r="B212" s="136">
        <v>13</v>
      </c>
      <c r="C212" s="45" t="s">
        <v>287</v>
      </c>
      <c r="D212" s="105">
        <v>700</v>
      </c>
      <c r="E212" s="138">
        <v>50</v>
      </c>
      <c r="F212" s="138">
        <v>35000</v>
      </c>
    </row>
    <row r="213" spans="2:6" ht="15">
      <c r="B213" s="136">
        <v>14</v>
      </c>
      <c r="C213" s="45"/>
      <c r="D213" s="105"/>
      <c r="E213" s="135"/>
      <c r="F213" s="135"/>
    </row>
    <row r="214" spans="2:6" ht="15">
      <c r="B214" s="41"/>
      <c r="C214" s="48" t="s">
        <v>112</v>
      </c>
      <c r="D214" s="46"/>
      <c r="E214" s="49" t="s">
        <v>113</v>
      </c>
      <c r="F214" s="123">
        <f>F200+F201+F202+F203+F204+F205+F206+F207+F208+F209+F210+F211+F212+F213</f>
        <v>5438900</v>
      </c>
    </row>
  </sheetData>
  <sheetProtection/>
  <mergeCells count="87">
    <mergeCell ref="B67:I67"/>
    <mergeCell ref="B68:I68"/>
    <mergeCell ref="B76:I76"/>
    <mergeCell ref="C137:C138"/>
    <mergeCell ref="B106:I106"/>
    <mergeCell ref="E97:E98"/>
    <mergeCell ref="E137:E138"/>
    <mergeCell ref="E125:E127"/>
    <mergeCell ref="B78:I78"/>
    <mergeCell ref="F125:F127"/>
    <mergeCell ref="J14:J16"/>
    <mergeCell ref="B135:I135"/>
    <mergeCell ref="B144:I144"/>
    <mergeCell ref="B156:I156"/>
    <mergeCell ref="B165:I165"/>
    <mergeCell ref="E81:E84"/>
    <mergeCell ref="B92:I92"/>
    <mergeCell ref="B94:I94"/>
    <mergeCell ref="B95:I95"/>
    <mergeCell ref="D57:D58"/>
    <mergeCell ref="B12:I12"/>
    <mergeCell ref="B33:I33"/>
    <mergeCell ref="B24:I24"/>
    <mergeCell ref="B43:I43"/>
    <mergeCell ref="B63:I63"/>
    <mergeCell ref="C14:C16"/>
    <mergeCell ref="D54:D55"/>
    <mergeCell ref="E35:E38"/>
    <mergeCell ref="E14:H14"/>
    <mergeCell ref="B49:B50"/>
    <mergeCell ref="B2:I2"/>
    <mergeCell ref="B4:I4"/>
    <mergeCell ref="B5:I5"/>
    <mergeCell ref="B6:I6"/>
    <mergeCell ref="B8:I8"/>
    <mergeCell ref="I14:I16"/>
    <mergeCell ref="E15:E16"/>
    <mergeCell ref="F15:H15"/>
    <mergeCell ref="D14:D16"/>
    <mergeCell ref="B10:I10"/>
    <mergeCell ref="E49:E50"/>
    <mergeCell ref="B54:B55"/>
    <mergeCell ref="C197:C198"/>
    <mergeCell ref="D197:D198"/>
    <mergeCell ref="E197:E198"/>
    <mergeCell ref="C158:C160"/>
    <mergeCell ref="D158:D160"/>
    <mergeCell ref="B104:I104"/>
    <mergeCell ref="B195:I195"/>
    <mergeCell ref="B65:I65"/>
    <mergeCell ref="F146:F148"/>
    <mergeCell ref="B179:B180"/>
    <mergeCell ref="B167:B169"/>
    <mergeCell ref="B118:I118"/>
    <mergeCell ref="C146:C148"/>
    <mergeCell ref="B177:I177"/>
    <mergeCell ref="E147:E148"/>
    <mergeCell ref="D137:D138"/>
    <mergeCell ref="C167:C169"/>
    <mergeCell ref="D167:D169"/>
    <mergeCell ref="C179:C180"/>
    <mergeCell ref="D179:D180"/>
    <mergeCell ref="D97:D98"/>
    <mergeCell ref="C109:C110"/>
    <mergeCell ref="D109:D110"/>
    <mergeCell ref="C125:C127"/>
    <mergeCell ref="D125:D127"/>
    <mergeCell ref="D146:D148"/>
    <mergeCell ref="B120:I120"/>
    <mergeCell ref="B121:I121"/>
    <mergeCell ref="B123:I123"/>
    <mergeCell ref="C70:C71"/>
    <mergeCell ref="D70:D71"/>
    <mergeCell ref="C81:C84"/>
    <mergeCell ref="D81:D84"/>
    <mergeCell ref="C97:C98"/>
    <mergeCell ref="B79:I79"/>
    <mergeCell ref="B22:C22"/>
    <mergeCell ref="E54:E55"/>
    <mergeCell ref="D26:D28"/>
    <mergeCell ref="E26:E28"/>
    <mergeCell ref="F26:F28"/>
    <mergeCell ref="D35:D38"/>
    <mergeCell ref="C35:C38"/>
    <mergeCell ref="C26:C28"/>
    <mergeCell ref="C45:C46"/>
    <mergeCell ref="D49:D50"/>
  </mergeCells>
  <printOptions/>
  <pageMargins left="0.5905511811023623" right="0.3937007874015748" top="0.3937007874015748" bottom="0.3937007874015748" header="0.31496062992125984" footer="0.31496062992125984"/>
  <pageSetup fitToHeight="0" fitToWidth="1" horizontalDpi="600" verticalDpi="600" orientation="portrait" paperSize="9" scale="71" r:id="rId1"/>
  <rowBreaks count="2" manualBreakCount="2">
    <brk id="96" max="10" man="1"/>
    <brk id="1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2019-09-27T07:18:57Z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